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Desktop\"/>
    </mc:Choice>
  </mc:AlternateContent>
  <bookViews>
    <workbookView xWindow="0" yWindow="0" windowWidth="24000" windowHeight="9690" activeTab="1"/>
  </bookViews>
  <sheets>
    <sheet name="Raw_Data" sheetId="4" r:id="rId1"/>
    <sheet name="AT" sheetId="8" r:id="rId2"/>
  </sheets>
  <calcPr calcId="152511"/>
</workbook>
</file>

<file path=xl/calcChain.xml><?xml version="1.0" encoding="utf-8"?>
<calcChain xmlns="http://schemas.openxmlformats.org/spreadsheetml/2006/main">
  <c r="I1" i="8" l="1"/>
  <c r="M523" i="4" l="1"/>
  <c r="M522" i="4"/>
  <c r="M521" i="4"/>
  <c r="M520" i="4"/>
  <c r="M519" i="4"/>
  <c r="M518" i="4"/>
  <c r="M517" i="4"/>
  <c r="M516" i="4"/>
  <c r="M515" i="4"/>
  <c r="M514" i="4"/>
  <c r="M513" i="4"/>
  <c r="M512" i="4"/>
  <c r="M511" i="4"/>
  <c r="M510" i="4"/>
  <c r="M509" i="4"/>
  <c r="M508" i="4"/>
  <c r="M507" i="4"/>
  <c r="M506" i="4"/>
  <c r="M505" i="4"/>
  <c r="M504" i="4"/>
  <c r="M503" i="4"/>
  <c r="M502" i="4"/>
  <c r="M501" i="4"/>
  <c r="M500" i="4"/>
  <c r="M499" i="4"/>
  <c r="M498" i="4"/>
  <c r="M497" i="4"/>
  <c r="M496" i="4"/>
  <c r="M495" i="4"/>
  <c r="M494" i="4"/>
  <c r="M493" i="4"/>
  <c r="M492" i="4"/>
  <c r="M491" i="4"/>
  <c r="M490" i="4"/>
  <c r="M489" i="4"/>
  <c r="M488" i="4"/>
  <c r="M487" i="4"/>
  <c r="M486" i="4"/>
  <c r="M485" i="4"/>
  <c r="M484" i="4"/>
  <c r="M483" i="4"/>
  <c r="M482" i="4"/>
  <c r="M481" i="4"/>
  <c r="M480" i="4"/>
  <c r="M479" i="4"/>
  <c r="M478" i="4"/>
  <c r="M477" i="4"/>
  <c r="M476" i="4"/>
  <c r="M475" i="4"/>
  <c r="M474" i="4"/>
  <c r="M473" i="4"/>
  <c r="M472" i="4"/>
  <c r="M471" i="4"/>
  <c r="M470" i="4"/>
  <c r="M469" i="4"/>
  <c r="M468" i="4"/>
  <c r="M467" i="4"/>
  <c r="M466" i="4"/>
  <c r="M465" i="4"/>
  <c r="M464" i="4"/>
  <c r="M463" i="4"/>
  <c r="M462" i="4"/>
  <c r="M461" i="4"/>
  <c r="M460" i="4"/>
  <c r="M459" i="4"/>
  <c r="M458" i="4"/>
  <c r="M457" i="4"/>
  <c r="M456" i="4"/>
  <c r="M455" i="4"/>
  <c r="M454" i="4"/>
  <c r="M453" i="4"/>
  <c r="M452" i="4"/>
  <c r="M451" i="4"/>
  <c r="M450" i="4"/>
  <c r="M449" i="4"/>
  <c r="M448" i="4"/>
  <c r="M447" i="4"/>
  <c r="M446" i="4"/>
  <c r="M445" i="4"/>
  <c r="M444" i="4"/>
  <c r="M443" i="4"/>
  <c r="M442" i="4"/>
  <c r="M441" i="4"/>
  <c r="M440" i="4"/>
  <c r="M439" i="4"/>
  <c r="M438" i="4"/>
  <c r="M437" i="4"/>
  <c r="M436" i="4"/>
  <c r="M435" i="4"/>
  <c r="M434" i="4"/>
  <c r="M433" i="4"/>
  <c r="M432" i="4"/>
  <c r="M431" i="4"/>
  <c r="M430" i="4"/>
  <c r="M429" i="4"/>
  <c r="M428" i="4"/>
  <c r="M427" i="4"/>
  <c r="M426" i="4"/>
  <c r="M425" i="4"/>
  <c r="M424" i="4"/>
  <c r="M423" i="4"/>
  <c r="M422" i="4"/>
  <c r="M421" i="4"/>
  <c r="M420" i="4"/>
  <c r="M419" i="4"/>
  <c r="M418" i="4"/>
  <c r="M417" i="4"/>
  <c r="M416" i="4"/>
  <c r="M415" i="4"/>
  <c r="M414" i="4"/>
  <c r="M413" i="4"/>
  <c r="M412" i="4"/>
  <c r="M411" i="4"/>
  <c r="M410" i="4"/>
  <c r="M409" i="4"/>
  <c r="M408" i="4"/>
  <c r="M407" i="4"/>
  <c r="M406" i="4"/>
  <c r="M405" i="4"/>
  <c r="M404" i="4"/>
  <c r="M403" i="4"/>
  <c r="M402" i="4"/>
  <c r="M401" i="4"/>
  <c r="M400" i="4"/>
  <c r="M399" i="4"/>
  <c r="M398" i="4"/>
  <c r="M397" i="4"/>
  <c r="M396" i="4"/>
  <c r="M395" i="4"/>
  <c r="M394" i="4"/>
  <c r="M393" i="4"/>
  <c r="M392" i="4"/>
  <c r="M391" i="4"/>
  <c r="M390" i="4"/>
  <c r="M389" i="4"/>
  <c r="M388" i="4"/>
  <c r="M387" i="4"/>
  <c r="M386" i="4"/>
  <c r="M385" i="4"/>
  <c r="M384" i="4"/>
  <c r="M383" i="4"/>
  <c r="M382" i="4"/>
  <c r="M381" i="4"/>
  <c r="M380" i="4"/>
  <c r="M379" i="4"/>
  <c r="M378" i="4"/>
  <c r="M377" i="4"/>
  <c r="M376" i="4"/>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46" i="4"/>
  <c r="M245" i="4"/>
  <c r="M244" i="4"/>
  <c r="M243" i="4"/>
  <c r="M242" i="4"/>
  <c r="M241" i="4"/>
  <c r="M240" i="4"/>
  <c r="M239" i="4"/>
  <c r="M238" i="4"/>
  <c r="M237" i="4"/>
  <c r="M236" i="4"/>
  <c r="M235" i="4"/>
  <c r="M234" i="4"/>
  <c r="M233"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AM1" i="8"/>
  <c r="AL1" i="8"/>
  <c r="AK1" i="8"/>
  <c r="AJ1" i="8"/>
  <c r="AI1" i="8"/>
  <c r="AH1" i="8"/>
  <c r="AG1" i="8"/>
  <c r="AF1" i="8"/>
  <c r="AE1" i="8"/>
  <c r="AD1" i="8"/>
  <c r="AC1" i="8"/>
  <c r="AB1" i="8"/>
  <c r="AA1" i="8"/>
  <c r="Z1" i="8"/>
  <c r="Y1" i="8"/>
  <c r="X1" i="8"/>
  <c r="W1" i="8"/>
  <c r="V1" i="8"/>
  <c r="U1" i="8"/>
  <c r="T1" i="8"/>
  <c r="S1" i="8"/>
  <c r="R1" i="8"/>
  <c r="P1" i="8"/>
  <c r="O1" i="8"/>
  <c r="N1" i="8"/>
  <c r="M1" i="8"/>
  <c r="L1" i="8"/>
  <c r="K1" i="8"/>
  <c r="J1" i="8"/>
  <c r="H1" i="8"/>
  <c r="G1" i="8"/>
  <c r="F1" i="8"/>
  <c r="E1" i="8"/>
  <c r="D1" i="8"/>
  <c r="B1" i="8"/>
  <c r="A1" i="8"/>
  <c r="Q1" i="8"/>
  <c r="I522" i="8"/>
  <c r="I518" i="8"/>
  <c r="I514" i="8"/>
  <c r="I510" i="8"/>
  <c r="I506" i="8"/>
  <c r="I502" i="8"/>
  <c r="I498" i="8"/>
  <c r="I494" i="8"/>
  <c r="I490" i="8"/>
  <c r="I486" i="8"/>
  <c r="I482" i="8"/>
  <c r="I478" i="8"/>
  <c r="I474" i="8"/>
  <c r="I470" i="8"/>
  <c r="I466" i="8"/>
  <c r="I462" i="8"/>
  <c r="I458" i="8"/>
  <c r="I454" i="8"/>
  <c r="I450" i="8"/>
  <c r="I446" i="8"/>
  <c r="I442" i="8"/>
  <c r="I438" i="8"/>
  <c r="I434" i="8"/>
  <c r="I430" i="8"/>
  <c r="I426" i="8"/>
  <c r="I422" i="8"/>
  <c r="I418" i="8"/>
  <c r="I414" i="8"/>
  <c r="I410" i="8"/>
  <c r="I406" i="8"/>
  <c r="I402" i="8"/>
  <c r="I398" i="8"/>
  <c r="I394" i="8"/>
  <c r="I390" i="8"/>
  <c r="I386" i="8"/>
  <c r="I382" i="8"/>
  <c r="I378" i="8"/>
  <c r="I374" i="8"/>
  <c r="I370" i="8"/>
  <c r="I366" i="8"/>
  <c r="I362" i="8"/>
  <c r="I358" i="8"/>
  <c r="I354" i="8"/>
  <c r="I350" i="8"/>
  <c r="I346" i="8"/>
  <c r="I342" i="8"/>
  <c r="I338" i="8"/>
  <c r="I334" i="8"/>
  <c r="I330" i="8"/>
  <c r="I326" i="8"/>
  <c r="I322" i="8"/>
  <c r="I318" i="8"/>
  <c r="I314" i="8"/>
  <c r="I310" i="8"/>
  <c r="I306" i="8"/>
  <c r="I302" i="8"/>
  <c r="I298" i="8"/>
  <c r="I294" i="8"/>
  <c r="I290" i="8"/>
  <c r="I286" i="8"/>
  <c r="I282" i="8"/>
  <c r="I278" i="8"/>
  <c r="I274" i="8"/>
  <c r="I270" i="8"/>
  <c r="I519" i="8"/>
  <c r="I511" i="8"/>
  <c r="I503" i="8"/>
  <c r="I495" i="8"/>
  <c r="I487" i="8"/>
  <c r="I479" i="8"/>
  <c r="I471" i="8"/>
  <c r="I463" i="8"/>
  <c r="I455" i="8"/>
  <c r="I447" i="8"/>
  <c r="I439" i="8"/>
  <c r="I431" i="8"/>
  <c r="I423" i="8"/>
  <c r="I415" i="8"/>
  <c r="I407" i="8"/>
  <c r="I399" i="8"/>
  <c r="I391" i="8"/>
  <c r="I383" i="8"/>
  <c r="I375" i="8"/>
  <c r="I367" i="8"/>
  <c r="I359" i="8"/>
  <c r="I351" i="8"/>
  <c r="I343" i="8"/>
  <c r="I335" i="8"/>
  <c r="I327" i="8"/>
  <c r="I319" i="8"/>
  <c r="I311" i="8"/>
  <c r="I303" i="8"/>
  <c r="I295" i="8"/>
  <c r="I287" i="8"/>
  <c r="I279" i="8"/>
  <c r="I271" i="8"/>
  <c r="I266" i="8"/>
  <c r="I262" i="8"/>
  <c r="I258" i="8"/>
  <c r="I254" i="8"/>
  <c r="I250" i="8"/>
  <c r="I246" i="8"/>
  <c r="I242" i="8"/>
  <c r="I238" i="8"/>
  <c r="I234" i="8"/>
  <c r="I230" i="8"/>
  <c r="I226" i="8"/>
  <c r="I222" i="8"/>
  <c r="I218" i="8"/>
  <c r="I214" i="8"/>
  <c r="I210" i="8"/>
  <c r="I206" i="8"/>
  <c r="I202" i="8"/>
  <c r="I198" i="8"/>
  <c r="I194" i="8"/>
  <c r="I190" i="8"/>
  <c r="I186" i="8"/>
  <c r="I182" i="8"/>
  <c r="I178" i="8"/>
  <c r="I174" i="8"/>
  <c r="I170" i="8"/>
  <c r="I166" i="8"/>
  <c r="I162" i="8"/>
  <c r="I158" i="8"/>
  <c r="I154" i="8"/>
  <c r="I150" i="8"/>
  <c r="I146" i="8"/>
  <c r="I516" i="8"/>
  <c r="I508" i="8"/>
  <c r="I500" i="8"/>
  <c r="I492" i="8"/>
  <c r="I484" i="8"/>
  <c r="I476" i="8"/>
  <c r="I468" i="8"/>
  <c r="I460" i="8"/>
  <c r="I452" i="8"/>
  <c r="I444" i="8"/>
  <c r="I436" i="8"/>
  <c r="I428" i="8"/>
  <c r="I420" i="8"/>
  <c r="I412" i="8"/>
  <c r="I404" i="8"/>
  <c r="I396" i="8"/>
  <c r="I388" i="8"/>
  <c r="I380" i="8"/>
  <c r="I372" i="8"/>
  <c r="I364" i="8"/>
  <c r="I356" i="8"/>
  <c r="I348" i="8"/>
  <c r="I340" i="8"/>
  <c r="I332" i="8"/>
  <c r="I324" i="8"/>
  <c r="I316" i="8"/>
  <c r="I308" i="8"/>
  <c r="I300" i="8"/>
  <c r="I292" i="8"/>
  <c r="I284" i="8"/>
  <c r="I276" i="8"/>
  <c r="I523" i="8"/>
  <c r="I507" i="8"/>
  <c r="I491" i="8"/>
  <c r="I475" i="8"/>
  <c r="I459" i="8"/>
  <c r="I443" i="8"/>
  <c r="I427" i="8"/>
  <c r="I411" i="8"/>
  <c r="I395" i="8"/>
  <c r="I379" i="8"/>
  <c r="I363" i="8"/>
  <c r="I347" i="8"/>
  <c r="I331" i="8"/>
  <c r="I315" i="8"/>
  <c r="I299" i="8"/>
  <c r="I283" i="8"/>
  <c r="I268" i="8"/>
  <c r="I260" i="8"/>
  <c r="I252" i="8"/>
  <c r="I244" i="8"/>
  <c r="I236" i="8"/>
  <c r="I228" i="8"/>
  <c r="I220" i="8"/>
  <c r="I212" i="8"/>
  <c r="I204" i="8"/>
  <c r="I196" i="8"/>
  <c r="I188" i="8"/>
  <c r="I180" i="8"/>
  <c r="I172" i="8"/>
  <c r="I164" i="8"/>
  <c r="I156" i="8"/>
  <c r="I148" i="8"/>
  <c r="I521" i="8"/>
  <c r="I513" i="8"/>
  <c r="I505" i="8"/>
  <c r="I497" i="8"/>
  <c r="I489" i="8"/>
  <c r="I481" i="8"/>
  <c r="I473" i="8"/>
  <c r="I465" i="8"/>
  <c r="I457" i="8"/>
  <c r="I449" i="8"/>
  <c r="I441" i="8"/>
  <c r="I433" i="8"/>
  <c r="I425" i="8"/>
  <c r="I417" i="8"/>
  <c r="I409" i="8"/>
  <c r="I401" i="8"/>
  <c r="I393" i="8"/>
  <c r="I385" i="8"/>
  <c r="I377" i="8"/>
  <c r="I369" i="8"/>
  <c r="I361" i="8"/>
  <c r="I353" i="8"/>
  <c r="I345" i="8"/>
  <c r="I337" i="8"/>
  <c r="I329" i="8"/>
  <c r="I321" i="8"/>
  <c r="I313" i="8"/>
  <c r="I305" i="8"/>
  <c r="I297" i="8"/>
  <c r="I289" i="8"/>
  <c r="I281" i="8"/>
  <c r="I273" i="8"/>
  <c r="I267" i="8"/>
  <c r="I263" i="8"/>
  <c r="I259" i="8"/>
  <c r="I255" i="8"/>
  <c r="I251" i="8"/>
  <c r="I247" i="8"/>
  <c r="I243" i="8"/>
  <c r="I239" i="8"/>
  <c r="I235" i="8"/>
  <c r="I231" i="8"/>
  <c r="I227" i="8"/>
  <c r="I223" i="8"/>
  <c r="I219" i="8"/>
  <c r="I215" i="8"/>
  <c r="I211" i="8"/>
  <c r="I207" i="8"/>
  <c r="I203" i="8"/>
  <c r="I199" i="8"/>
  <c r="I195" i="8"/>
  <c r="I191" i="8"/>
  <c r="I187" i="8"/>
  <c r="I183" i="8"/>
  <c r="I179" i="8"/>
  <c r="I175" i="8"/>
  <c r="I171" i="8"/>
  <c r="I167" i="8"/>
  <c r="I163" i="8"/>
  <c r="I159" i="8"/>
  <c r="I155" i="8"/>
  <c r="I151" i="8"/>
  <c r="I147" i="8"/>
  <c r="I143" i="8"/>
  <c r="I520" i="8"/>
  <c r="I512" i="8"/>
  <c r="I504" i="8"/>
  <c r="I496" i="8"/>
  <c r="I488" i="8"/>
  <c r="I480" i="8"/>
  <c r="I472" i="8"/>
  <c r="I464" i="8"/>
  <c r="I456" i="8"/>
  <c r="I448" i="8"/>
  <c r="I440" i="8"/>
  <c r="I432" i="8"/>
  <c r="I424" i="8"/>
  <c r="I416" i="8"/>
  <c r="I408" i="8"/>
  <c r="I400" i="8"/>
  <c r="I392" i="8"/>
  <c r="I384" i="8"/>
  <c r="I376" i="8"/>
  <c r="I368" i="8"/>
  <c r="I360" i="8"/>
  <c r="I352" i="8"/>
  <c r="I344" i="8"/>
  <c r="I336" i="8"/>
  <c r="I328" i="8"/>
  <c r="I320" i="8"/>
  <c r="I312" i="8"/>
  <c r="I304" i="8"/>
  <c r="I296" i="8"/>
  <c r="I288" i="8"/>
  <c r="I280" i="8"/>
  <c r="I272" i="8"/>
  <c r="I515" i="8"/>
  <c r="I499" i="8"/>
  <c r="I483" i="8"/>
  <c r="I467" i="8"/>
  <c r="I451" i="8"/>
  <c r="I435" i="8"/>
  <c r="I419" i="8"/>
  <c r="I403" i="8"/>
  <c r="I387" i="8"/>
  <c r="I371" i="8"/>
  <c r="I355" i="8"/>
  <c r="I339" i="8"/>
  <c r="I323" i="8"/>
  <c r="I307" i="8"/>
  <c r="I291" i="8"/>
  <c r="I275" i="8"/>
  <c r="I264" i="8"/>
  <c r="I256" i="8"/>
  <c r="I248" i="8"/>
  <c r="I240" i="8"/>
  <c r="I232" i="8"/>
  <c r="I224" i="8"/>
  <c r="I216" i="8"/>
  <c r="I208" i="8"/>
  <c r="I200" i="8"/>
  <c r="I192" i="8"/>
  <c r="I184" i="8"/>
  <c r="I176" i="8"/>
  <c r="I168" i="8"/>
  <c r="I160" i="8"/>
  <c r="I152" i="8"/>
  <c r="I144" i="8"/>
  <c r="I517" i="8"/>
  <c r="I509" i="8"/>
  <c r="I501" i="8"/>
  <c r="I493" i="8"/>
  <c r="I485" i="8"/>
  <c r="I477" i="8"/>
  <c r="I469" i="8"/>
  <c r="I461" i="8"/>
  <c r="I453" i="8"/>
  <c r="I445" i="8"/>
  <c r="I437" i="8"/>
  <c r="I429" i="8"/>
  <c r="I421" i="8"/>
  <c r="I413" i="8"/>
  <c r="I405" i="8"/>
  <c r="I397" i="8"/>
  <c r="I389" i="8"/>
  <c r="I381" i="8"/>
  <c r="I373" i="8"/>
  <c r="I365" i="8"/>
  <c r="I357" i="8"/>
  <c r="I349" i="8"/>
  <c r="I341" i="8"/>
  <c r="I333" i="8"/>
  <c r="I325" i="8"/>
  <c r="I317" i="8"/>
  <c r="I309" i="8"/>
  <c r="I301" i="8"/>
  <c r="I293" i="8"/>
  <c r="I285" i="8"/>
  <c r="I277" i="8"/>
  <c r="I269" i="8"/>
  <c r="I265" i="8"/>
  <c r="I261" i="8"/>
  <c r="I257" i="8"/>
  <c r="I253" i="8"/>
  <c r="I249" i="8"/>
  <c r="I245" i="8"/>
  <c r="I241" i="8"/>
  <c r="I237" i="8"/>
  <c r="I233" i="8"/>
  <c r="I229" i="8"/>
  <c r="I225" i="8"/>
  <c r="I221" i="8"/>
  <c r="I217" i="8"/>
  <c r="I213" i="8"/>
  <c r="I209" i="8"/>
  <c r="I205" i="8"/>
  <c r="I201" i="8"/>
  <c r="I197" i="8"/>
  <c r="I193" i="8"/>
  <c r="I189" i="8"/>
  <c r="I185" i="8"/>
  <c r="I181" i="8"/>
  <c r="I177" i="8"/>
  <c r="I173" i="8"/>
  <c r="I169" i="8"/>
  <c r="I165" i="8"/>
  <c r="I161" i="8"/>
  <c r="I157" i="8"/>
  <c r="I149" i="8"/>
  <c r="I142" i="8"/>
  <c r="I138" i="8"/>
  <c r="I134" i="8"/>
  <c r="I130" i="8"/>
  <c r="I126" i="8"/>
  <c r="I122" i="8"/>
  <c r="I118" i="8"/>
  <c r="I114" i="8"/>
  <c r="I110" i="8"/>
  <c r="I106" i="8"/>
  <c r="I102" i="8"/>
  <c r="I98" i="8"/>
  <c r="I94" i="8"/>
  <c r="I90" i="8"/>
  <c r="I86" i="8"/>
  <c r="I82" i="8"/>
  <c r="I78" i="8"/>
  <c r="I74" i="8"/>
  <c r="I70" i="8"/>
  <c r="I66" i="8"/>
  <c r="I62" i="8"/>
  <c r="I58" i="8"/>
  <c r="I54" i="8"/>
  <c r="I50" i="8"/>
  <c r="I46" i="8"/>
  <c r="I42" i="8"/>
  <c r="I38" i="8"/>
  <c r="I34" i="8"/>
  <c r="I30" i="8"/>
  <c r="I26" i="8"/>
  <c r="I22" i="8"/>
  <c r="I18" i="8"/>
  <c r="I14" i="8"/>
  <c r="I10" i="8"/>
  <c r="I6" i="8"/>
  <c r="I2" i="8"/>
  <c r="I139" i="8"/>
  <c r="I135" i="8"/>
  <c r="I131" i="8"/>
  <c r="I127" i="8"/>
  <c r="I123" i="8"/>
  <c r="I119" i="8"/>
  <c r="I115" i="8"/>
  <c r="I111" i="8"/>
  <c r="I107" i="8"/>
  <c r="I103" i="8"/>
  <c r="I99" i="8"/>
  <c r="I95" i="8"/>
  <c r="I91" i="8"/>
  <c r="I87" i="8"/>
  <c r="I83" i="8"/>
  <c r="I79" i="8"/>
  <c r="I75" i="8"/>
  <c r="I71" i="8"/>
  <c r="I67" i="8"/>
  <c r="I63" i="8"/>
  <c r="I59" i="8"/>
  <c r="I55" i="8"/>
  <c r="I51" i="8"/>
  <c r="I47" i="8"/>
  <c r="I43" i="8"/>
  <c r="I39" i="8"/>
  <c r="I35" i="8"/>
  <c r="I31" i="8"/>
  <c r="I27" i="8"/>
  <c r="I23" i="8"/>
  <c r="I19" i="8"/>
  <c r="I15" i="8"/>
  <c r="I11" i="8"/>
  <c r="I7" i="8"/>
  <c r="I3" i="8"/>
  <c r="I153" i="8"/>
  <c r="I145" i="8"/>
  <c r="I140" i="8"/>
  <c r="I136" i="8"/>
  <c r="I132" i="8"/>
  <c r="I128" i="8"/>
  <c r="I124" i="8"/>
  <c r="I120" i="8"/>
  <c r="I116" i="8"/>
  <c r="I112" i="8"/>
  <c r="I108" i="8"/>
  <c r="I104" i="8"/>
  <c r="I100" i="8"/>
  <c r="I96" i="8"/>
  <c r="I92" i="8"/>
  <c r="I88" i="8"/>
  <c r="I84" i="8"/>
  <c r="I80" i="8"/>
  <c r="I76" i="8"/>
  <c r="I72" i="8"/>
  <c r="I68" i="8"/>
  <c r="I64" i="8"/>
  <c r="I60" i="8"/>
  <c r="I56" i="8"/>
  <c r="I52" i="8"/>
  <c r="I48" i="8"/>
  <c r="I44" i="8"/>
  <c r="I40" i="8"/>
  <c r="I36" i="8"/>
  <c r="I32" i="8"/>
  <c r="I28" i="8"/>
  <c r="I24" i="8"/>
  <c r="I20" i="8"/>
  <c r="I16" i="8"/>
  <c r="I12" i="8"/>
  <c r="I8" i="8"/>
  <c r="I4" i="8"/>
  <c r="I141" i="8"/>
  <c r="I137" i="8"/>
  <c r="I133" i="8"/>
  <c r="I129" i="8"/>
  <c r="I125" i="8"/>
  <c r="I121" i="8"/>
  <c r="I117" i="8"/>
  <c r="I113" i="8"/>
  <c r="I109" i="8"/>
  <c r="I105" i="8"/>
  <c r="I101" i="8"/>
  <c r="I97" i="8"/>
  <c r="I93" i="8"/>
  <c r="I89" i="8"/>
  <c r="I85" i="8"/>
  <c r="I81" i="8"/>
  <c r="I77" i="8"/>
  <c r="I73" i="8"/>
  <c r="I69" i="8"/>
  <c r="I65" i="8"/>
  <c r="I61" i="8"/>
  <c r="I57" i="8"/>
  <c r="I53" i="8"/>
  <c r="I49" i="8"/>
  <c r="I45" i="8"/>
  <c r="I41" i="8"/>
  <c r="I37" i="8"/>
  <c r="I33" i="8"/>
  <c r="I29" i="8"/>
  <c r="I25" i="8"/>
  <c r="I21" i="8"/>
  <c r="I17" i="8"/>
  <c r="I13" i="8"/>
  <c r="I9" i="8"/>
  <c r="I5" i="8"/>
  <c r="Q522" i="4" l="1"/>
  <c r="Q521" i="4"/>
  <c r="Q520" i="4"/>
  <c r="Q519" i="4"/>
  <c r="Q518" i="4"/>
  <c r="Q517" i="4"/>
  <c r="Q516" i="4"/>
  <c r="Q515" i="4"/>
  <c r="Q514" i="4"/>
  <c r="Q513" i="4"/>
  <c r="Q512" i="4"/>
  <c r="Q511" i="4"/>
  <c r="Q510" i="4"/>
  <c r="Q509" i="4"/>
  <c r="Q508" i="4"/>
  <c r="Q507" i="4"/>
  <c r="Q506" i="4"/>
  <c r="Q505" i="4"/>
  <c r="Q504" i="4"/>
  <c r="Q503" i="4"/>
  <c r="Q502" i="4"/>
  <c r="Q501" i="4"/>
  <c r="Q500" i="4"/>
  <c r="Q499" i="4"/>
  <c r="Q498" i="4"/>
  <c r="Q497" i="4"/>
  <c r="Q496" i="4"/>
  <c r="Q495" i="4"/>
  <c r="Q494" i="4"/>
  <c r="Q492" i="4"/>
  <c r="Q491" i="4"/>
  <c r="Q490" i="4"/>
  <c r="Q489" i="4"/>
  <c r="Q488" i="4"/>
  <c r="Q487" i="4"/>
  <c r="Q486" i="4"/>
  <c r="Q485" i="4"/>
  <c r="Q484" i="4"/>
  <c r="Q483" i="4"/>
  <c r="Q482" i="4"/>
  <c r="Q481" i="4"/>
  <c r="Q480" i="4"/>
  <c r="Q479" i="4"/>
  <c r="Q478" i="4"/>
  <c r="Q477" i="4"/>
  <c r="Q476" i="4"/>
  <c r="Q475" i="4"/>
  <c r="Q474" i="4"/>
  <c r="Q473" i="4"/>
  <c r="Q472" i="4"/>
  <c r="Q471" i="4"/>
  <c r="Q470" i="4"/>
  <c r="Q469" i="4"/>
  <c r="Q468" i="4"/>
  <c r="Q467" i="4"/>
  <c r="Q466" i="4"/>
  <c r="Q465" i="4"/>
  <c r="Q464" i="4"/>
  <c r="Q463" i="4"/>
  <c r="Q462" i="4"/>
  <c r="Q461" i="4"/>
  <c r="Q460" i="4"/>
  <c r="Q459" i="4"/>
  <c r="Q458" i="4"/>
  <c r="Q457" i="4"/>
  <c r="Q456" i="4"/>
  <c r="Q455" i="4"/>
  <c r="Q454" i="4"/>
  <c r="Q453" i="4"/>
  <c r="Q452" i="4"/>
  <c r="Q451" i="4"/>
  <c r="Q450" i="4"/>
  <c r="Q449" i="4"/>
  <c r="Q448" i="4"/>
  <c r="Q447" i="4"/>
  <c r="Q446" i="4"/>
  <c r="Q445" i="4"/>
  <c r="Q444" i="4"/>
  <c r="Q443" i="4"/>
  <c r="Q442" i="4"/>
  <c r="Q441" i="4"/>
  <c r="Q440" i="4"/>
  <c r="Q439" i="4"/>
  <c r="Q438" i="4"/>
  <c r="Q437" i="4"/>
  <c r="Q436" i="4"/>
  <c r="Q435" i="4"/>
  <c r="Q434" i="4"/>
  <c r="Q433" i="4"/>
  <c r="Q432" i="4"/>
  <c r="Q431" i="4"/>
  <c r="Q430" i="4"/>
  <c r="Q429" i="4"/>
  <c r="Q428" i="4"/>
  <c r="Q427" i="4"/>
  <c r="Q426" i="4"/>
  <c r="Q425" i="4"/>
  <c r="Q424" i="4"/>
  <c r="Q423" i="4"/>
  <c r="Q422" i="4"/>
  <c r="Q421" i="4"/>
  <c r="Q420" i="4"/>
  <c r="Q419" i="4"/>
  <c r="Q418" i="4"/>
  <c r="Q417" i="4"/>
  <c r="Q416" i="4"/>
  <c r="Q415" i="4"/>
  <c r="Q414" i="4"/>
  <c r="Q413" i="4"/>
  <c r="Q412" i="4"/>
  <c r="Q411" i="4"/>
  <c r="Q410" i="4"/>
  <c r="Q409" i="4"/>
  <c r="Q408" i="4"/>
  <c r="Q407" i="4"/>
  <c r="Q406" i="4"/>
  <c r="Q405" i="4"/>
  <c r="Q404" i="4"/>
  <c r="Q403" i="4"/>
  <c r="Q402" i="4"/>
  <c r="Q401" i="4"/>
  <c r="Q400" i="4"/>
  <c r="Q399" i="4"/>
  <c r="Q398" i="4"/>
  <c r="Q397" i="4"/>
  <c r="Q396" i="4"/>
  <c r="Q395" i="4"/>
  <c r="Q393" i="4"/>
  <c r="Q392" i="4"/>
  <c r="Q391" i="4"/>
  <c r="Q390" i="4"/>
  <c r="Q389" i="4"/>
  <c r="Q388" i="4"/>
  <c r="Q387" i="4"/>
  <c r="Q386" i="4"/>
  <c r="Q385" i="4"/>
  <c r="Q384" i="4"/>
  <c r="Q383" i="4"/>
  <c r="Q382" i="4"/>
  <c r="Q381" i="4"/>
  <c r="Q380" i="4"/>
  <c r="Q379" i="4"/>
  <c r="Q378" i="4"/>
  <c r="Q377" i="4"/>
  <c r="Q376" i="4"/>
  <c r="Q375" i="4"/>
  <c r="Q374" i="4"/>
  <c r="Q373" i="4"/>
  <c r="Q372" i="4"/>
  <c r="Q371" i="4"/>
  <c r="Q370" i="4"/>
  <c r="Q369" i="4"/>
  <c r="Q368" i="4"/>
  <c r="Q367" i="4"/>
  <c r="Q366" i="4"/>
  <c r="Q365" i="4"/>
  <c r="Q364" i="4"/>
  <c r="Q363" i="4"/>
  <c r="Q362" i="4"/>
  <c r="Q361" i="4"/>
  <c r="Q360" i="4"/>
  <c r="Q359" i="4"/>
  <c r="Q358" i="4"/>
  <c r="Q357" i="4"/>
  <c r="Q356" i="4"/>
  <c r="Q355" i="4"/>
  <c r="Q354" i="4"/>
  <c r="Q353" i="4"/>
  <c r="Q352" i="4"/>
  <c r="Q351" i="4"/>
  <c r="Q350" i="4"/>
  <c r="Q349" i="4"/>
  <c r="Q348" i="4"/>
  <c r="Q347" i="4"/>
  <c r="Q346" i="4"/>
  <c r="Q345" i="4"/>
  <c r="Q344" i="4"/>
  <c r="Q343" i="4"/>
  <c r="Q342" i="4"/>
  <c r="Q341" i="4"/>
  <c r="Q340" i="4"/>
  <c r="Q339" i="4"/>
  <c r="Q338" i="4"/>
  <c r="Q337" i="4"/>
  <c r="Q336" i="4"/>
  <c r="Q335" i="4"/>
  <c r="Q334" i="4"/>
  <c r="Q333" i="4"/>
  <c r="Q332" i="4"/>
  <c r="Q331" i="4"/>
  <c r="Q330" i="4"/>
  <c r="Q329" i="4"/>
  <c r="Q328" i="4"/>
  <c r="Q327" i="4"/>
  <c r="Q326" i="4"/>
  <c r="Q325" i="4"/>
  <c r="Q324" i="4"/>
  <c r="Q323" i="4"/>
  <c r="Q322" i="4"/>
  <c r="Q321" i="4"/>
  <c r="Q320" i="4"/>
  <c r="Q319" i="4"/>
  <c r="Q318" i="4"/>
  <c r="Q317" i="4"/>
  <c r="Q316" i="4"/>
  <c r="Q315" i="4"/>
  <c r="Q314" i="4"/>
  <c r="Q313" i="4"/>
  <c r="Q312" i="4"/>
  <c r="Q311" i="4"/>
  <c r="Q310" i="4"/>
  <c r="Q309" i="4"/>
  <c r="Q308" i="4"/>
  <c r="Q307" i="4"/>
  <c r="Q306" i="4"/>
  <c r="Q305" i="4"/>
  <c r="Q304" i="4"/>
  <c r="Q303" i="4"/>
  <c r="Q302" i="4"/>
  <c r="Q301" i="4"/>
  <c r="Q300" i="4"/>
  <c r="Q299" i="4"/>
  <c r="Q298" i="4"/>
  <c r="Q297" i="4"/>
  <c r="Q296" i="4"/>
  <c r="Q295" i="4"/>
  <c r="Q294" i="4"/>
  <c r="Q293" i="4"/>
  <c r="Q292" i="4"/>
  <c r="Q291" i="4"/>
  <c r="Q290" i="4"/>
  <c r="Q289" i="4"/>
  <c r="Q288" i="4"/>
  <c r="Q287" i="4"/>
  <c r="Q286" i="4"/>
  <c r="Q285" i="4"/>
  <c r="Q284" i="4"/>
  <c r="Q283" i="4"/>
  <c r="Q282" i="4"/>
  <c r="Q281" i="4"/>
  <c r="Q280" i="4"/>
  <c r="Q279" i="4"/>
  <c r="Q278" i="4"/>
  <c r="Q277" i="4"/>
  <c r="Q276" i="4"/>
  <c r="Q275" i="4"/>
  <c r="Q274" i="4"/>
  <c r="Q273" i="4"/>
  <c r="Q272" i="4"/>
  <c r="Q271" i="4"/>
  <c r="Q270" i="4"/>
  <c r="Q269" i="4"/>
  <c r="Q268" i="4"/>
  <c r="Q267" i="4"/>
  <c r="Q266" i="4"/>
  <c r="Q265" i="4"/>
  <c r="Q264" i="4"/>
  <c r="Q263" i="4"/>
  <c r="Q262" i="4"/>
  <c r="Q261" i="4"/>
  <c r="Q260" i="4"/>
  <c r="Q259" i="4"/>
  <c r="Q258" i="4"/>
  <c r="Q257" i="4"/>
  <c r="Q256" i="4"/>
  <c r="Q255" i="4"/>
  <c r="Q253" i="4"/>
  <c r="Q252" i="4"/>
  <c r="Q251" i="4"/>
  <c r="Q250" i="4"/>
  <c r="Q249" i="4"/>
  <c r="Q248" i="4"/>
  <c r="Q247" i="4"/>
  <c r="Q246" i="4"/>
  <c r="Q245" i="4"/>
  <c r="Q244" i="4"/>
  <c r="Q243" i="4"/>
  <c r="Q242" i="4"/>
  <c r="Q241" i="4"/>
  <c r="Q240" i="4"/>
  <c r="Q239" i="4"/>
  <c r="Q238" i="4"/>
  <c r="Q237" i="4"/>
  <c r="Q236" i="4"/>
  <c r="Q235" i="4"/>
  <c r="Q234" i="4"/>
  <c r="Q233" i="4"/>
  <c r="Q232" i="4"/>
  <c r="Q231" i="4"/>
  <c r="Q230" i="4"/>
  <c r="Q229" i="4"/>
  <c r="Q228" i="4"/>
  <c r="Q227" i="4"/>
  <c r="Q226" i="4"/>
  <c r="Q225" i="4"/>
  <c r="Q224" i="4"/>
  <c r="Q223" i="4"/>
  <c r="Q222" i="4"/>
  <c r="Q221" i="4"/>
  <c r="Q220" i="4"/>
  <c r="Q219" i="4"/>
  <c r="Q218" i="4"/>
  <c r="Q217" i="4"/>
  <c r="Q216" i="4"/>
  <c r="Q215" i="4"/>
  <c r="Q214" i="4"/>
  <c r="Q213" i="4"/>
  <c r="Q212" i="4"/>
  <c r="Q211" i="4"/>
  <c r="Q210" i="4"/>
  <c r="Q209" i="4"/>
  <c r="Q208" i="4"/>
  <c r="Q207" i="4"/>
  <c r="Q206" i="4"/>
  <c r="Q205" i="4"/>
  <c r="Q204" i="4"/>
  <c r="Q203" i="4"/>
  <c r="Q202" i="4"/>
  <c r="Q201" i="4"/>
  <c r="Q200" i="4"/>
  <c r="Q199" i="4"/>
  <c r="Q198" i="4"/>
  <c r="Q197" i="4"/>
  <c r="Q196" i="4"/>
  <c r="Q195" i="4"/>
  <c r="Q194" i="4"/>
  <c r="Q193" i="4"/>
  <c r="Q192" i="4"/>
  <c r="Q191" i="4"/>
  <c r="Q190" i="4"/>
  <c r="Q189" i="4"/>
  <c r="Q188" i="4"/>
  <c r="Q187" i="4"/>
  <c r="Q186" i="4"/>
  <c r="Q185" i="4"/>
  <c r="Q184" i="4"/>
  <c r="Q183" i="4"/>
  <c r="Q182" i="4"/>
  <c r="Q181" i="4"/>
  <c r="Q180" i="4"/>
  <c r="Q179" i="4"/>
  <c r="Q178" i="4"/>
  <c r="Q177" i="4"/>
  <c r="Q176" i="4"/>
  <c r="Q175" i="4"/>
  <c r="Q174" i="4"/>
  <c r="Q173" i="4"/>
  <c r="Q172" i="4"/>
  <c r="Q171" i="4"/>
  <c r="Q170" i="4"/>
  <c r="Q169" i="4"/>
  <c r="Q168" i="4"/>
  <c r="Q167" i="4"/>
  <c r="Q166" i="4"/>
  <c r="Q165" i="4"/>
  <c r="Q164" i="4"/>
  <c r="Q163" i="4"/>
  <c r="Q162" i="4"/>
  <c r="Q161" i="4"/>
  <c r="Q160" i="4"/>
  <c r="Q159" i="4"/>
  <c r="Q158" i="4"/>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K522" i="4" l="1"/>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2" i="4"/>
  <c r="K491" i="4"/>
  <c r="K490" i="4"/>
  <c r="K489" i="4"/>
  <c r="K488" i="4"/>
  <c r="K487" i="4"/>
  <c r="K486" i="4"/>
  <c r="K485" i="4"/>
  <c r="K484" i="4"/>
  <c r="K483" i="4"/>
  <c r="K482" i="4"/>
  <c r="K481" i="4"/>
  <c r="K480" i="4"/>
  <c r="K479" i="4"/>
  <c r="K478" i="4"/>
  <c r="K477" i="4"/>
  <c r="K476" i="4"/>
  <c r="K475" i="4"/>
  <c r="K474" i="4"/>
  <c r="K473" i="4"/>
  <c r="K472" i="4"/>
  <c r="K471" i="4"/>
  <c r="K470" i="4"/>
  <c r="K469" i="4"/>
  <c r="K468" i="4"/>
  <c r="K467" i="4"/>
  <c r="K466" i="4"/>
  <c r="K465" i="4"/>
  <c r="K464" i="4"/>
  <c r="K463" i="4"/>
  <c r="K462" i="4"/>
  <c r="K461" i="4"/>
  <c r="K460" i="4"/>
  <c r="K459" i="4"/>
  <c r="K458" i="4"/>
  <c r="K457" i="4"/>
  <c r="K456" i="4"/>
  <c r="K455" i="4"/>
  <c r="K454" i="4"/>
  <c r="K453" i="4"/>
  <c r="K452" i="4"/>
  <c r="K451" i="4"/>
  <c r="K450" i="4"/>
  <c r="K449" i="4"/>
  <c r="K448" i="4"/>
  <c r="K447" i="4"/>
  <c r="K446" i="4"/>
  <c r="K445" i="4"/>
  <c r="K444" i="4"/>
  <c r="K443" i="4"/>
  <c r="K442" i="4"/>
  <c r="K441" i="4"/>
  <c r="K440" i="4"/>
  <c r="K439" i="4"/>
  <c r="K438" i="4"/>
  <c r="K437" i="4"/>
  <c r="K436" i="4"/>
  <c r="K435" i="4"/>
  <c r="K434" i="4"/>
  <c r="K433" i="4"/>
  <c r="K432" i="4"/>
  <c r="K431" i="4"/>
  <c r="K430" i="4"/>
  <c r="K429" i="4"/>
  <c r="K428" i="4"/>
  <c r="K427" i="4"/>
  <c r="K426" i="4"/>
  <c r="K425" i="4"/>
  <c r="K424" i="4"/>
  <c r="K423"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69" i="4"/>
  <c r="K268" i="4"/>
  <c r="K267" i="4"/>
  <c r="K266" i="4"/>
  <c r="K265" i="4"/>
  <c r="K264" i="4"/>
  <c r="K263" i="4"/>
  <c r="K262" i="4"/>
  <c r="K261" i="4"/>
  <c r="K260" i="4"/>
  <c r="K259" i="4"/>
  <c r="K258" i="4"/>
  <c r="K257" i="4"/>
  <c r="K256" i="4"/>
  <c r="K255"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0" i="4"/>
  <c r="K159" i="4"/>
  <c r="K158" i="4"/>
  <c r="K157" i="4"/>
  <c r="K156" i="4"/>
  <c r="K155" i="4"/>
  <c r="K154" i="4"/>
  <c r="K153" i="4"/>
  <c r="K152" i="4"/>
  <c r="K151" i="4"/>
  <c r="K150" i="4"/>
  <c r="K149" i="4"/>
  <c r="K148" i="4"/>
  <c r="K147" i="4"/>
  <c r="K146" i="4"/>
  <c r="K145"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09" i="4"/>
  <c r="K108" i="4"/>
  <c r="K107" i="4"/>
  <c r="K106" i="4"/>
  <c r="K105" i="4"/>
  <c r="K104" i="4"/>
  <c r="K103" i="4"/>
  <c r="K102" i="4"/>
  <c r="K101" i="4"/>
  <c r="K100" i="4"/>
  <c r="K99" i="4"/>
  <c r="K98" i="4"/>
  <c r="K97" i="4"/>
  <c r="K96" i="4"/>
  <c r="K95" i="4"/>
  <c r="K94"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4" i="4"/>
  <c r="K43" i="4"/>
  <c r="K42" i="4"/>
  <c r="K41" i="4"/>
  <c r="K40" i="4"/>
  <c r="K39" i="4"/>
  <c r="K38" i="4"/>
  <c r="K37" i="4"/>
  <c r="K36" i="4"/>
  <c r="K35" i="4"/>
  <c r="K34" i="4"/>
  <c r="K33" i="4"/>
  <c r="K32" i="4"/>
  <c r="K31" i="4"/>
  <c r="K30" i="4"/>
  <c r="K29" i="4"/>
  <c r="K28" i="4"/>
  <c r="K26" i="4"/>
  <c r="K25" i="4"/>
  <c r="K24" i="4"/>
  <c r="K23" i="4"/>
  <c r="K22" i="4"/>
  <c r="K21" i="4"/>
  <c r="K20" i="4"/>
  <c r="K19" i="4"/>
  <c r="K18" i="4"/>
  <c r="K17" i="4"/>
  <c r="K16" i="4"/>
  <c r="K15" i="4"/>
  <c r="K14" i="4"/>
  <c r="K13" i="4"/>
  <c r="K12" i="4"/>
  <c r="K11" i="4"/>
  <c r="K9" i="4"/>
  <c r="K8" i="4"/>
  <c r="K7" i="4"/>
  <c r="K6" i="4"/>
  <c r="AE522" i="4" l="1"/>
  <c r="AD522" i="4"/>
  <c r="AC522" i="4"/>
  <c r="AB522" i="4"/>
  <c r="AA522" i="4"/>
  <c r="Z522" i="4"/>
  <c r="Y522" i="4"/>
  <c r="X522" i="4"/>
  <c r="W522" i="4"/>
  <c r="V522" i="4"/>
  <c r="U522" i="4"/>
  <c r="T522" i="4"/>
  <c r="S522" i="4"/>
  <c r="R522" i="4"/>
  <c r="P522" i="4"/>
  <c r="O522" i="4"/>
  <c r="N522" i="4"/>
  <c r="L522" i="4"/>
  <c r="AE521" i="4"/>
  <c r="AD521" i="4"/>
  <c r="AC521" i="4"/>
  <c r="AB521" i="4"/>
  <c r="AA521" i="4"/>
  <c r="Z521" i="4"/>
  <c r="Y521" i="4"/>
  <c r="X521" i="4"/>
  <c r="W521" i="4"/>
  <c r="V521" i="4"/>
  <c r="U521" i="4"/>
  <c r="T521" i="4"/>
  <c r="S521" i="4"/>
  <c r="R521" i="4"/>
  <c r="P521" i="4"/>
  <c r="O521" i="4"/>
  <c r="N521" i="4"/>
  <c r="L521" i="4"/>
  <c r="AE520" i="4"/>
  <c r="AD520" i="4"/>
  <c r="AC520" i="4"/>
  <c r="AB520" i="4"/>
  <c r="AA520" i="4"/>
  <c r="Z520" i="4"/>
  <c r="Y520" i="4"/>
  <c r="X520" i="4"/>
  <c r="W520" i="4"/>
  <c r="V520" i="4"/>
  <c r="U520" i="4"/>
  <c r="T520" i="4"/>
  <c r="S520" i="4"/>
  <c r="R520" i="4"/>
  <c r="P520" i="4"/>
  <c r="O520" i="4"/>
  <c r="N520" i="4"/>
  <c r="L520" i="4"/>
  <c r="AE519" i="4"/>
  <c r="AD519" i="4"/>
  <c r="AC519" i="4"/>
  <c r="AB519" i="4"/>
  <c r="AA519" i="4"/>
  <c r="Z519" i="4"/>
  <c r="Y519" i="4"/>
  <c r="X519" i="4"/>
  <c r="W519" i="4"/>
  <c r="V519" i="4"/>
  <c r="U519" i="4"/>
  <c r="T519" i="4"/>
  <c r="S519" i="4"/>
  <c r="R519" i="4"/>
  <c r="P519" i="4"/>
  <c r="O519" i="4"/>
  <c r="N519" i="4"/>
  <c r="L519" i="4"/>
  <c r="AE518" i="4"/>
  <c r="AD518" i="4"/>
  <c r="AC518" i="4"/>
  <c r="AB518" i="4"/>
  <c r="AA518" i="4"/>
  <c r="Z518" i="4"/>
  <c r="Y518" i="4"/>
  <c r="X518" i="4"/>
  <c r="W518" i="4"/>
  <c r="V518" i="4"/>
  <c r="U518" i="4"/>
  <c r="T518" i="4"/>
  <c r="S518" i="4"/>
  <c r="R518" i="4"/>
  <c r="P518" i="4"/>
  <c r="O518" i="4"/>
  <c r="N518" i="4"/>
  <c r="L518" i="4"/>
  <c r="AE517" i="4"/>
  <c r="AD517" i="4"/>
  <c r="AC517" i="4"/>
  <c r="AB517" i="4"/>
  <c r="AA517" i="4"/>
  <c r="Z517" i="4"/>
  <c r="Y517" i="4"/>
  <c r="X517" i="4"/>
  <c r="W517" i="4"/>
  <c r="V517" i="4"/>
  <c r="U517" i="4"/>
  <c r="T517" i="4"/>
  <c r="S517" i="4"/>
  <c r="R517" i="4"/>
  <c r="P517" i="4"/>
  <c r="O517" i="4"/>
  <c r="N517" i="4"/>
  <c r="L517" i="4"/>
  <c r="AE516" i="4"/>
  <c r="AD516" i="4"/>
  <c r="AC516" i="4"/>
  <c r="AB516" i="4"/>
  <c r="AA516" i="4"/>
  <c r="Z516" i="4"/>
  <c r="Y516" i="4"/>
  <c r="X516" i="4"/>
  <c r="W516" i="4"/>
  <c r="V516" i="4"/>
  <c r="U516" i="4"/>
  <c r="T516" i="4"/>
  <c r="S516" i="4"/>
  <c r="R516" i="4"/>
  <c r="P516" i="4"/>
  <c r="O516" i="4"/>
  <c r="N516" i="4"/>
  <c r="L516" i="4"/>
  <c r="AE515" i="4"/>
  <c r="AD515" i="4"/>
  <c r="AC515" i="4"/>
  <c r="AB515" i="4"/>
  <c r="AA515" i="4"/>
  <c r="Z515" i="4"/>
  <c r="Y515" i="4"/>
  <c r="X515" i="4"/>
  <c r="W515" i="4"/>
  <c r="V515" i="4"/>
  <c r="U515" i="4"/>
  <c r="T515" i="4"/>
  <c r="S515" i="4"/>
  <c r="R515" i="4"/>
  <c r="P515" i="4"/>
  <c r="O515" i="4"/>
  <c r="N515" i="4"/>
  <c r="L515" i="4"/>
  <c r="AE514" i="4"/>
  <c r="AD514" i="4"/>
  <c r="AC514" i="4"/>
  <c r="AB514" i="4"/>
  <c r="AA514" i="4"/>
  <c r="Z514" i="4"/>
  <c r="Y514" i="4"/>
  <c r="X514" i="4"/>
  <c r="W514" i="4"/>
  <c r="V514" i="4"/>
  <c r="U514" i="4"/>
  <c r="T514" i="4"/>
  <c r="S514" i="4"/>
  <c r="R514" i="4"/>
  <c r="P514" i="4"/>
  <c r="O514" i="4"/>
  <c r="N514" i="4"/>
  <c r="L514" i="4"/>
  <c r="AE513" i="4"/>
  <c r="AD513" i="4"/>
  <c r="AC513" i="4"/>
  <c r="AB513" i="4"/>
  <c r="AA513" i="4"/>
  <c r="Z513" i="4"/>
  <c r="Y513" i="4"/>
  <c r="X513" i="4"/>
  <c r="W513" i="4"/>
  <c r="V513" i="4"/>
  <c r="U513" i="4"/>
  <c r="T513" i="4"/>
  <c r="S513" i="4"/>
  <c r="R513" i="4"/>
  <c r="P513" i="4"/>
  <c r="O513" i="4"/>
  <c r="N513" i="4"/>
  <c r="L513" i="4"/>
  <c r="AE512" i="4"/>
  <c r="AD512" i="4"/>
  <c r="AC512" i="4"/>
  <c r="AB512" i="4"/>
  <c r="AA512" i="4"/>
  <c r="Z512" i="4"/>
  <c r="Y512" i="4"/>
  <c r="X512" i="4"/>
  <c r="W512" i="4"/>
  <c r="V512" i="4"/>
  <c r="U512" i="4"/>
  <c r="T512" i="4"/>
  <c r="S512" i="4"/>
  <c r="R512" i="4"/>
  <c r="P512" i="4"/>
  <c r="O512" i="4"/>
  <c r="N512" i="4"/>
  <c r="L512" i="4"/>
  <c r="AE511" i="4"/>
  <c r="AD511" i="4"/>
  <c r="AC511" i="4"/>
  <c r="AB511" i="4"/>
  <c r="AA511" i="4"/>
  <c r="Z511" i="4"/>
  <c r="Y511" i="4"/>
  <c r="X511" i="4"/>
  <c r="W511" i="4"/>
  <c r="V511" i="4"/>
  <c r="U511" i="4"/>
  <c r="T511" i="4"/>
  <c r="S511" i="4"/>
  <c r="R511" i="4"/>
  <c r="P511" i="4"/>
  <c r="O511" i="4"/>
  <c r="N511" i="4"/>
  <c r="L511" i="4"/>
  <c r="AE510" i="4"/>
  <c r="AD510" i="4"/>
  <c r="AC510" i="4"/>
  <c r="AB510" i="4"/>
  <c r="AA510" i="4"/>
  <c r="Z510" i="4"/>
  <c r="Y510" i="4"/>
  <c r="X510" i="4"/>
  <c r="W510" i="4"/>
  <c r="V510" i="4"/>
  <c r="U510" i="4"/>
  <c r="T510" i="4"/>
  <c r="S510" i="4"/>
  <c r="R510" i="4"/>
  <c r="P510" i="4"/>
  <c r="O510" i="4"/>
  <c r="N510" i="4"/>
  <c r="L510" i="4"/>
  <c r="AE509" i="4"/>
  <c r="AD509" i="4"/>
  <c r="AC509" i="4"/>
  <c r="AB509" i="4"/>
  <c r="AA509" i="4"/>
  <c r="Z509" i="4"/>
  <c r="Y509" i="4"/>
  <c r="X509" i="4"/>
  <c r="W509" i="4"/>
  <c r="V509" i="4"/>
  <c r="U509" i="4"/>
  <c r="T509" i="4"/>
  <c r="S509" i="4"/>
  <c r="R509" i="4"/>
  <c r="P509" i="4"/>
  <c r="O509" i="4"/>
  <c r="N509" i="4"/>
  <c r="L509" i="4"/>
  <c r="AE508" i="4"/>
  <c r="AD508" i="4"/>
  <c r="AC508" i="4"/>
  <c r="AB508" i="4"/>
  <c r="AA508" i="4"/>
  <c r="Z508" i="4"/>
  <c r="Y508" i="4"/>
  <c r="X508" i="4"/>
  <c r="W508" i="4"/>
  <c r="V508" i="4"/>
  <c r="U508" i="4"/>
  <c r="T508" i="4"/>
  <c r="S508" i="4"/>
  <c r="R508" i="4"/>
  <c r="P508" i="4"/>
  <c r="O508" i="4"/>
  <c r="N508" i="4"/>
  <c r="L508" i="4"/>
  <c r="AE507" i="4"/>
  <c r="AD507" i="4"/>
  <c r="AC507" i="4"/>
  <c r="AB507" i="4"/>
  <c r="AA507" i="4"/>
  <c r="Z507" i="4"/>
  <c r="Y507" i="4"/>
  <c r="X507" i="4"/>
  <c r="W507" i="4"/>
  <c r="V507" i="4"/>
  <c r="U507" i="4"/>
  <c r="T507" i="4"/>
  <c r="S507" i="4"/>
  <c r="R507" i="4"/>
  <c r="P507" i="4"/>
  <c r="O507" i="4"/>
  <c r="N507" i="4"/>
  <c r="L507" i="4"/>
  <c r="AE506" i="4"/>
  <c r="AD506" i="4"/>
  <c r="AC506" i="4"/>
  <c r="AB506" i="4"/>
  <c r="AA506" i="4"/>
  <c r="Z506" i="4"/>
  <c r="Y506" i="4"/>
  <c r="X506" i="4"/>
  <c r="W506" i="4"/>
  <c r="V506" i="4"/>
  <c r="U506" i="4"/>
  <c r="T506" i="4"/>
  <c r="S506" i="4"/>
  <c r="R506" i="4"/>
  <c r="P506" i="4"/>
  <c r="O506" i="4"/>
  <c r="N506" i="4"/>
  <c r="L506" i="4"/>
  <c r="AE505" i="4"/>
  <c r="AD505" i="4"/>
  <c r="AC505" i="4"/>
  <c r="AB505" i="4"/>
  <c r="AA505" i="4"/>
  <c r="Z505" i="4"/>
  <c r="Y505" i="4"/>
  <c r="X505" i="4"/>
  <c r="W505" i="4"/>
  <c r="V505" i="4"/>
  <c r="U505" i="4"/>
  <c r="T505" i="4"/>
  <c r="S505" i="4"/>
  <c r="R505" i="4"/>
  <c r="P505" i="4"/>
  <c r="O505" i="4"/>
  <c r="N505" i="4"/>
  <c r="L505" i="4"/>
  <c r="AE504" i="4"/>
  <c r="AD504" i="4"/>
  <c r="AC504" i="4"/>
  <c r="AB504" i="4"/>
  <c r="AA504" i="4"/>
  <c r="Z504" i="4"/>
  <c r="Y504" i="4"/>
  <c r="X504" i="4"/>
  <c r="W504" i="4"/>
  <c r="V504" i="4"/>
  <c r="U504" i="4"/>
  <c r="T504" i="4"/>
  <c r="S504" i="4"/>
  <c r="R504" i="4"/>
  <c r="P504" i="4"/>
  <c r="O504" i="4"/>
  <c r="N504" i="4"/>
  <c r="L504" i="4"/>
  <c r="AE503" i="4"/>
  <c r="AD503" i="4"/>
  <c r="AC503" i="4"/>
  <c r="AB503" i="4"/>
  <c r="AA503" i="4"/>
  <c r="Z503" i="4"/>
  <c r="Y503" i="4"/>
  <c r="X503" i="4"/>
  <c r="W503" i="4"/>
  <c r="V503" i="4"/>
  <c r="U503" i="4"/>
  <c r="T503" i="4"/>
  <c r="S503" i="4"/>
  <c r="R503" i="4"/>
  <c r="P503" i="4"/>
  <c r="O503" i="4"/>
  <c r="N503" i="4"/>
  <c r="L503" i="4"/>
  <c r="AE502" i="4"/>
  <c r="AD502" i="4"/>
  <c r="AC502" i="4"/>
  <c r="AB502" i="4"/>
  <c r="AA502" i="4"/>
  <c r="Z502" i="4"/>
  <c r="Y502" i="4"/>
  <c r="X502" i="4"/>
  <c r="W502" i="4"/>
  <c r="V502" i="4"/>
  <c r="U502" i="4"/>
  <c r="T502" i="4"/>
  <c r="S502" i="4"/>
  <c r="R502" i="4"/>
  <c r="P502" i="4"/>
  <c r="O502" i="4"/>
  <c r="N502" i="4"/>
  <c r="L502" i="4"/>
  <c r="AE501" i="4"/>
  <c r="AD501" i="4"/>
  <c r="AC501" i="4"/>
  <c r="AB501" i="4"/>
  <c r="AA501" i="4"/>
  <c r="Z501" i="4"/>
  <c r="Y501" i="4"/>
  <c r="X501" i="4"/>
  <c r="W501" i="4"/>
  <c r="V501" i="4"/>
  <c r="U501" i="4"/>
  <c r="T501" i="4"/>
  <c r="S501" i="4"/>
  <c r="R501" i="4"/>
  <c r="P501" i="4"/>
  <c r="O501" i="4"/>
  <c r="N501" i="4"/>
  <c r="L501" i="4"/>
  <c r="AE500" i="4"/>
  <c r="AD500" i="4"/>
  <c r="AC500" i="4"/>
  <c r="AB500" i="4"/>
  <c r="AA500" i="4"/>
  <c r="Z500" i="4"/>
  <c r="Y500" i="4"/>
  <c r="X500" i="4"/>
  <c r="W500" i="4"/>
  <c r="V500" i="4"/>
  <c r="U500" i="4"/>
  <c r="T500" i="4"/>
  <c r="S500" i="4"/>
  <c r="R500" i="4"/>
  <c r="P500" i="4"/>
  <c r="O500" i="4"/>
  <c r="N500" i="4"/>
  <c r="L500" i="4"/>
  <c r="AE499" i="4"/>
  <c r="AD499" i="4"/>
  <c r="AC499" i="4"/>
  <c r="AB499" i="4"/>
  <c r="AA499" i="4"/>
  <c r="Z499" i="4"/>
  <c r="Y499" i="4"/>
  <c r="X499" i="4"/>
  <c r="W499" i="4"/>
  <c r="V499" i="4"/>
  <c r="U499" i="4"/>
  <c r="T499" i="4"/>
  <c r="S499" i="4"/>
  <c r="R499" i="4"/>
  <c r="P499" i="4"/>
  <c r="O499" i="4"/>
  <c r="N499" i="4"/>
  <c r="L499" i="4"/>
  <c r="AE498" i="4"/>
  <c r="AD498" i="4"/>
  <c r="AC498" i="4"/>
  <c r="AB498" i="4"/>
  <c r="AA498" i="4"/>
  <c r="Z498" i="4"/>
  <c r="Y498" i="4"/>
  <c r="X498" i="4"/>
  <c r="W498" i="4"/>
  <c r="V498" i="4"/>
  <c r="U498" i="4"/>
  <c r="T498" i="4"/>
  <c r="S498" i="4"/>
  <c r="R498" i="4"/>
  <c r="P498" i="4"/>
  <c r="O498" i="4"/>
  <c r="N498" i="4"/>
  <c r="L498" i="4"/>
  <c r="AE497" i="4"/>
  <c r="AD497" i="4"/>
  <c r="AC497" i="4"/>
  <c r="AB497" i="4"/>
  <c r="AA497" i="4"/>
  <c r="Z497" i="4"/>
  <c r="Y497" i="4"/>
  <c r="X497" i="4"/>
  <c r="W497" i="4"/>
  <c r="V497" i="4"/>
  <c r="U497" i="4"/>
  <c r="T497" i="4"/>
  <c r="S497" i="4"/>
  <c r="R497" i="4"/>
  <c r="P497" i="4"/>
  <c r="O497" i="4"/>
  <c r="N497" i="4"/>
  <c r="L497" i="4"/>
  <c r="AE496" i="4"/>
  <c r="AD496" i="4"/>
  <c r="AC496" i="4"/>
  <c r="AB496" i="4"/>
  <c r="AA496" i="4"/>
  <c r="Z496" i="4"/>
  <c r="Y496" i="4"/>
  <c r="X496" i="4"/>
  <c r="W496" i="4"/>
  <c r="V496" i="4"/>
  <c r="U496" i="4"/>
  <c r="T496" i="4"/>
  <c r="S496" i="4"/>
  <c r="R496" i="4"/>
  <c r="P496" i="4"/>
  <c r="O496" i="4"/>
  <c r="N496" i="4"/>
  <c r="L496" i="4"/>
  <c r="AE495" i="4"/>
  <c r="AD495" i="4"/>
  <c r="AC495" i="4"/>
  <c r="AB495" i="4"/>
  <c r="AA495" i="4"/>
  <c r="Z495" i="4"/>
  <c r="Y495" i="4"/>
  <c r="X495" i="4"/>
  <c r="W495" i="4"/>
  <c r="V495" i="4"/>
  <c r="U495" i="4"/>
  <c r="T495" i="4"/>
  <c r="S495" i="4"/>
  <c r="R495" i="4"/>
  <c r="P495" i="4"/>
  <c r="O495" i="4"/>
  <c r="N495" i="4"/>
  <c r="L495" i="4"/>
  <c r="AE494" i="4"/>
  <c r="AD494" i="4"/>
  <c r="AC494" i="4"/>
  <c r="AB494" i="4"/>
  <c r="AA494" i="4"/>
  <c r="Z494" i="4"/>
  <c r="Y494" i="4"/>
  <c r="X494" i="4"/>
  <c r="W494" i="4"/>
  <c r="V494" i="4"/>
  <c r="U494" i="4"/>
  <c r="T494" i="4"/>
  <c r="S494" i="4"/>
  <c r="R494" i="4"/>
  <c r="P494" i="4"/>
  <c r="O494" i="4"/>
  <c r="N494" i="4"/>
  <c r="L494" i="4"/>
  <c r="AE492" i="4"/>
  <c r="AD492" i="4"/>
  <c r="AC492" i="4"/>
  <c r="AB492" i="4"/>
  <c r="AA492" i="4"/>
  <c r="Z492" i="4"/>
  <c r="Y492" i="4"/>
  <c r="X492" i="4"/>
  <c r="W492" i="4"/>
  <c r="V492" i="4"/>
  <c r="U492" i="4"/>
  <c r="T492" i="4"/>
  <c r="S492" i="4"/>
  <c r="R492" i="4"/>
  <c r="P492" i="4"/>
  <c r="O492" i="4"/>
  <c r="N492" i="4"/>
  <c r="L492" i="4"/>
  <c r="AE491" i="4"/>
  <c r="AD491" i="4"/>
  <c r="AC491" i="4"/>
  <c r="AB491" i="4"/>
  <c r="AA491" i="4"/>
  <c r="Z491" i="4"/>
  <c r="Y491" i="4"/>
  <c r="X491" i="4"/>
  <c r="W491" i="4"/>
  <c r="V491" i="4"/>
  <c r="U491" i="4"/>
  <c r="T491" i="4"/>
  <c r="S491" i="4"/>
  <c r="R491" i="4"/>
  <c r="P491" i="4"/>
  <c r="O491" i="4"/>
  <c r="N491" i="4"/>
  <c r="L491" i="4"/>
  <c r="AE490" i="4"/>
  <c r="AD490" i="4"/>
  <c r="AC490" i="4"/>
  <c r="AB490" i="4"/>
  <c r="AA490" i="4"/>
  <c r="Z490" i="4"/>
  <c r="Y490" i="4"/>
  <c r="X490" i="4"/>
  <c r="W490" i="4"/>
  <c r="V490" i="4"/>
  <c r="U490" i="4"/>
  <c r="T490" i="4"/>
  <c r="S490" i="4"/>
  <c r="R490" i="4"/>
  <c r="P490" i="4"/>
  <c r="O490" i="4"/>
  <c r="N490" i="4"/>
  <c r="L490" i="4"/>
  <c r="AE489" i="4"/>
  <c r="AD489" i="4"/>
  <c r="AC489" i="4"/>
  <c r="AB489" i="4"/>
  <c r="AA489" i="4"/>
  <c r="Z489" i="4"/>
  <c r="Y489" i="4"/>
  <c r="X489" i="4"/>
  <c r="W489" i="4"/>
  <c r="V489" i="4"/>
  <c r="U489" i="4"/>
  <c r="T489" i="4"/>
  <c r="S489" i="4"/>
  <c r="R489" i="4"/>
  <c r="P489" i="4"/>
  <c r="O489" i="4"/>
  <c r="N489" i="4"/>
  <c r="L489" i="4"/>
  <c r="AE488" i="4"/>
  <c r="AD488" i="4"/>
  <c r="AC488" i="4"/>
  <c r="AB488" i="4"/>
  <c r="AA488" i="4"/>
  <c r="Z488" i="4"/>
  <c r="Y488" i="4"/>
  <c r="X488" i="4"/>
  <c r="W488" i="4"/>
  <c r="V488" i="4"/>
  <c r="U488" i="4"/>
  <c r="T488" i="4"/>
  <c r="S488" i="4"/>
  <c r="R488" i="4"/>
  <c r="P488" i="4"/>
  <c r="O488" i="4"/>
  <c r="N488" i="4"/>
  <c r="L488" i="4"/>
  <c r="AE487" i="4"/>
  <c r="AD487" i="4"/>
  <c r="AC487" i="4"/>
  <c r="AB487" i="4"/>
  <c r="AA487" i="4"/>
  <c r="Z487" i="4"/>
  <c r="Y487" i="4"/>
  <c r="X487" i="4"/>
  <c r="W487" i="4"/>
  <c r="V487" i="4"/>
  <c r="U487" i="4"/>
  <c r="T487" i="4"/>
  <c r="S487" i="4"/>
  <c r="R487" i="4"/>
  <c r="P487" i="4"/>
  <c r="O487" i="4"/>
  <c r="N487" i="4"/>
  <c r="L487" i="4"/>
  <c r="AE486" i="4"/>
  <c r="AD486" i="4"/>
  <c r="AC486" i="4"/>
  <c r="AB486" i="4"/>
  <c r="AA486" i="4"/>
  <c r="Z486" i="4"/>
  <c r="Y486" i="4"/>
  <c r="X486" i="4"/>
  <c r="W486" i="4"/>
  <c r="V486" i="4"/>
  <c r="U486" i="4"/>
  <c r="T486" i="4"/>
  <c r="S486" i="4"/>
  <c r="R486" i="4"/>
  <c r="P486" i="4"/>
  <c r="O486" i="4"/>
  <c r="N486" i="4"/>
  <c r="L486" i="4"/>
  <c r="AE485" i="4"/>
  <c r="AD485" i="4"/>
  <c r="AC485" i="4"/>
  <c r="AB485" i="4"/>
  <c r="AA485" i="4"/>
  <c r="Z485" i="4"/>
  <c r="Y485" i="4"/>
  <c r="X485" i="4"/>
  <c r="W485" i="4"/>
  <c r="V485" i="4"/>
  <c r="U485" i="4"/>
  <c r="T485" i="4"/>
  <c r="S485" i="4"/>
  <c r="R485" i="4"/>
  <c r="P485" i="4"/>
  <c r="O485" i="4"/>
  <c r="N485" i="4"/>
  <c r="L485" i="4"/>
  <c r="AE484" i="4"/>
  <c r="AD484" i="4"/>
  <c r="AC484" i="4"/>
  <c r="AB484" i="4"/>
  <c r="AA484" i="4"/>
  <c r="Z484" i="4"/>
  <c r="Y484" i="4"/>
  <c r="X484" i="4"/>
  <c r="W484" i="4"/>
  <c r="V484" i="4"/>
  <c r="U484" i="4"/>
  <c r="T484" i="4"/>
  <c r="S484" i="4"/>
  <c r="R484" i="4"/>
  <c r="P484" i="4"/>
  <c r="O484" i="4"/>
  <c r="N484" i="4"/>
  <c r="L484" i="4"/>
  <c r="AE483" i="4"/>
  <c r="AD483" i="4"/>
  <c r="AC483" i="4"/>
  <c r="AB483" i="4"/>
  <c r="AA483" i="4"/>
  <c r="Z483" i="4"/>
  <c r="Y483" i="4"/>
  <c r="X483" i="4"/>
  <c r="W483" i="4"/>
  <c r="V483" i="4"/>
  <c r="U483" i="4"/>
  <c r="T483" i="4"/>
  <c r="S483" i="4"/>
  <c r="R483" i="4"/>
  <c r="P483" i="4"/>
  <c r="O483" i="4"/>
  <c r="N483" i="4"/>
  <c r="L483" i="4"/>
  <c r="AE482" i="4"/>
  <c r="AD482" i="4"/>
  <c r="AC482" i="4"/>
  <c r="AB482" i="4"/>
  <c r="AA482" i="4"/>
  <c r="Z482" i="4"/>
  <c r="Y482" i="4"/>
  <c r="X482" i="4"/>
  <c r="W482" i="4"/>
  <c r="V482" i="4"/>
  <c r="U482" i="4"/>
  <c r="T482" i="4"/>
  <c r="S482" i="4"/>
  <c r="R482" i="4"/>
  <c r="P482" i="4"/>
  <c r="O482" i="4"/>
  <c r="N482" i="4"/>
  <c r="L482" i="4"/>
  <c r="AE481" i="4"/>
  <c r="AD481" i="4"/>
  <c r="AC481" i="4"/>
  <c r="AB481" i="4"/>
  <c r="AA481" i="4"/>
  <c r="Z481" i="4"/>
  <c r="Y481" i="4"/>
  <c r="X481" i="4"/>
  <c r="W481" i="4"/>
  <c r="V481" i="4"/>
  <c r="U481" i="4"/>
  <c r="T481" i="4"/>
  <c r="S481" i="4"/>
  <c r="R481" i="4"/>
  <c r="P481" i="4"/>
  <c r="O481" i="4"/>
  <c r="N481" i="4"/>
  <c r="L481" i="4"/>
  <c r="AE480" i="4"/>
  <c r="AD480" i="4"/>
  <c r="AC480" i="4"/>
  <c r="AB480" i="4"/>
  <c r="AA480" i="4"/>
  <c r="Z480" i="4"/>
  <c r="Y480" i="4"/>
  <c r="X480" i="4"/>
  <c r="W480" i="4"/>
  <c r="V480" i="4"/>
  <c r="U480" i="4"/>
  <c r="T480" i="4"/>
  <c r="S480" i="4"/>
  <c r="R480" i="4"/>
  <c r="P480" i="4"/>
  <c r="O480" i="4"/>
  <c r="N480" i="4"/>
  <c r="L480" i="4"/>
  <c r="AE479" i="4"/>
  <c r="AD479" i="4"/>
  <c r="AC479" i="4"/>
  <c r="AB479" i="4"/>
  <c r="AA479" i="4"/>
  <c r="Z479" i="4"/>
  <c r="Y479" i="4"/>
  <c r="X479" i="4"/>
  <c r="W479" i="4"/>
  <c r="V479" i="4"/>
  <c r="U479" i="4"/>
  <c r="T479" i="4"/>
  <c r="S479" i="4"/>
  <c r="R479" i="4"/>
  <c r="P479" i="4"/>
  <c r="O479" i="4"/>
  <c r="N479" i="4"/>
  <c r="L479" i="4"/>
  <c r="AE478" i="4"/>
  <c r="AD478" i="4"/>
  <c r="AC478" i="4"/>
  <c r="AB478" i="4"/>
  <c r="AA478" i="4"/>
  <c r="Z478" i="4"/>
  <c r="Y478" i="4"/>
  <c r="X478" i="4"/>
  <c r="W478" i="4"/>
  <c r="V478" i="4"/>
  <c r="U478" i="4"/>
  <c r="T478" i="4"/>
  <c r="S478" i="4"/>
  <c r="R478" i="4"/>
  <c r="P478" i="4"/>
  <c r="O478" i="4"/>
  <c r="N478" i="4"/>
  <c r="L478" i="4"/>
  <c r="AE477" i="4"/>
  <c r="AD477" i="4"/>
  <c r="AC477" i="4"/>
  <c r="AB477" i="4"/>
  <c r="AA477" i="4"/>
  <c r="Z477" i="4"/>
  <c r="Y477" i="4"/>
  <c r="X477" i="4"/>
  <c r="W477" i="4"/>
  <c r="V477" i="4"/>
  <c r="U477" i="4"/>
  <c r="T477" i="4"/>
  <c r="S477" i="4"/>
  <c r="R477" i="4"/>
  <c r="P477" i="4"/>
  <c r="O477" i="4"/>
  <c r="N477" i="4"/>
  <c r="L477" i="4"/>
  <c r="AE476" i="4"/>
  <c r="AD476" i="4"/>
  <c r="AC476" i="4"/>
  <c r="AB476" i="4"/>
  <c r="AA476" i="4"/>
  <c r="Z476" i="4"/>
  <c r="Y476" i="4"/>
  <c r="X476" i="4"/>
  <c r="W476" i="4"/>
  <c r="V476" i="4"/>
  <c r="U476" i="4"/>
  <c r="T476" i="4"/>
  <c r="S476" i="4"/>
  <c r="R476" i="4"/>
  <c r="P476" i="4"/>
  <c r="O476" i="4"/>
  <c r="N476" i="4"/>
  <c r="L476" i="4"/>
  <c r="AE475" i="4"/>
  <c r="AD475" i="4"/>
  <c r="AC475" i="4"/>
  <c r="AB475" i="4"/>
  <c r="AA475" i="4"/>
  <c r="Z475" i="4"/>
  <c r="Y475" i="4"/>
  <c r="X475" i="4"/>
  <c r="W475" i="4"/>
  <c r="V475" i="4"/>
  <c r="U475" i="4"/>
  <c r="T475" i="4"/>
  <c r="S475" i="4"/>
  <c r="R475" i="4"/>
  <c r="P475" i="4"/>
  <c r="O475" i="4"/>
  <c r="N475" i="4"/>
  <c r="L475" i="4"/>
  <c r="AE474" i="4"/>
  <c r="AD474" i="4"/>
  <c r="AC474" i="4"/>
  <c r="AB474" i="4"/>
  <c r="AA474" i="4"/>
  <c r="Z474" i="4"/>
  <c r="Y474" i="4"/>
  <c r="X474" i="4"/>
  <c r="W474" i="4"/>
  <c r="V474" i="4"/>
  <c r="U474" i="4"/>
  <c r="T474" i="4"/>
  <c r="S474" i="4"/>
  <c r="R474" i="4"/>
  <c r="P474" i="4"/>
  <c r="O474" i="4"/>
  <c r="N474" i="4"/>
  <c r="L474" i="4"/>
  <c r="AE473" i="4"/>
  <c r="AD473" i="4"/>
  <c r="AC473" i="4"/>
  <c r="AB473" i="4"/>
  <c r="AA473" i="4"/>
  <c r="Z473" i="4"/>
  <c r="Y473" i="4"/>
  <c r="X473" i="4"/>
  <c r="W473" i="4"/>
  <c r="V473" i="4"/>
  <c r="U473" i="4"/>
  <c r="T473" i="4"/>
  <c r="S473" i="4"/>
  <c r="R473" i="4"/>
  <c r="P473" i="4"/>
  <c r="O473" i="4"/>
  <c r="N473" i="4"/>
  <c r="L473" i="4"/>
  <c r="AE472" i="4"/>
  <c r="AD472" i="4"/>
  <c r="AC472" i="4"/>
  <c r="AB472" i="4"/>
  <c r="AA472" i="4"/>
  <c r="Z472" i="4"/>
  <c r="Y472" i="4"/>
  <c r="X472" i="4"/>
  <c r="W472" i="4"/>
  <c r="V472" i="4"/>
  <c r="U472" i="4"/>
  <c r="T472" i="4"/>
  <c r="S472" i="4"/>
  <c r="R472" i="4"/>
  <c r="P472" i="4"/>
  <c r="O472" i="4"/>
  <c r="N472" i="4"/>
  <c r="L472" i="4"/>
  <c r="AE471" i="4"/>
  <c r="AD471" i="4"/>
  <c r="AC471" i="4"/>
  <c r="AB471" i="4"/>
  <c r="AA471" i="4"/>
  <c r="Z471" i="4"/>
  <c r="Y471" i="4"/>
  <c r="X471" i="4"/>
  <c r="W471" i="4"/>
  <c r="V471" i="4"/>
  <c r="U471" i="4"/>
  <c r="T471" i="4"/>
  <c r="S471" i="4"/>
  <c r="R471" i="4"/>
  <c r="P471" i="4"/>
  <c r="O471" i="4"/>
  <c r="N471" i="4"/>
  <c r="L471" i="4"/>
  <c r="AE470" i="4"/>
  <c r="AD470" i="4"/>
  <c r="AC470" i="4"/>
  <c r="AB470" i="4"/>
  <c r="AA470" i="4"/>
  <c r="Z470" i="4"/>
  <c r="Y470" i="4"/>
  <c r="X470" i="4"/>
  <c r="W470" i="4"/>
  <c r="V470" i="4"/>
  <c r="U470" i="4"/>
  <c r="T470" i="4"/>
  <c r="S470" i="4"/>
  <c r="R470" i="4"/>
  <c r="P470" i="4"/>
  <c r="O470" i="4"/>
  <c r="N470" i="4"/>
  <c r="L470" i="4"/>
  <c r="AE469" i="4"/>
  <c r="AD469" i="4"/>
  <c r="AC469" i="4"/>
  <c r="AB469" i="4"/>
  <c r="AA469" i="4"/>
  <c r="Z469" i="4"/>
  <c r="Y469" i="4"/>
  <c r="X469" i="4"/>
  <c r="W469" i="4"/>
  <c r="V469" i="4"/>
  <c r="U469" i="4"/>
  <c r="T469" i="4"/>
  <c r="S469" i="4"/>
  <c r="R469" i="4"/>
  <c r="P469" i="4"/>
  <c r="O469" i="4"/>
  <c r="N469" i="4"/>
  <c r="L469" i="4"/>
  <c r="AE468" i="4"/>
  <c r="AD468" i="4"/>
  <c r="AC468" i="4"/>
  <c r="AB468" i="4"/>
  <c r="AA468" i="4"/>
  <c r="Z468" i="4"/>
  <c r="Y468" i="4"/>
  <c r="X468" i="4"/>
  <c r="W468" i="4"/>
  <c r="V468" i="4"/>
  <c r="U468" i="4"/>
  <c r="T468" i="4"/>
  <c r="S468" i="4"/>
  <c r="R468" i="4"/>
  <c r="P468" i="4"/>
  <c r="O468" i="4"/>
  <c r="N468" i="4"/>
  <c r="L468" i="4"/>
  <c r="AE467" i="4"/>
  <c r="AD467" i="4"/>
  <c r="AC467" i="4"/>
  <c r="AB467" i="4"/>
  <c r="AA467" i="4"/>
  <c r="Z467" i="4"/>
  <c r="Y467" i="4"/>
  <c r="X467" i="4"/>
  <c r="W467" i="4"/>
  <c r="V467" i="4"/>
  <c r="U467" i="4"/>
  <c r="T467" i="4"/>
  <c r="S467" i="4"/>
  <c r="R467" i="4"/>
  <c r="P467" i="4"/>
  <c r="O467" i="4"/>
  <c r="N467" i="4"/>
  <c r="L467" i="4"/>
  <c r="AE466" i="4"/>
  <c r="AD466" i="4"/>
  <c r="AC466" i="4"/>
  <c r="AB466" i="4"/>
  <c r="AA466" i="4"/>
  <c r="Z466" i="4"/>
  <c r="Y466" i="4"/>
  <c r="X466" i="4"/>
  <c r="W466" i="4"/>
  <c r="V466" i="4"/>
  <c r="U466" i="4"/>
  <c r="T466" i="4"/>
  <c r="S466" i="4"/>
  <c r="R466" i="4"/>
  <c r="P466" i="4"/>
  <c r="O466" i="4"/>
  <c r="N466" i="4"/>
  <c r="L466" i="4"/>
  <c r="AE465" i="4"/>
  <c r="AD465" i="4"/>
  <c r="AC465" i="4"/>
  <c r="AB465" i="4"/>
  <c r="AA465" i="4"/>
  <c r="Z465" i="4"/>
  <c r="Y465" i="4"/>
  <c r="X465" i="4"/>
  <c r="W465" i="4"/>
  <c r="V465" i="4"/>
  <c r="U465" i="4"/>
  <c r="T465" i="4"/>
  <c r="S465" i="4"/>
  <c r="R465" i="4"/>
  <c r="P465" i="4"/>
  <c r="O465" i="4"/>
  <c r="N465" i="4"/>
  <c r="L465" i="4"/>
  <c r="AE464" i="4"/>
  <c r="AD464" i="4"/>
  <c r="AC464" i="4"/>
  <c r="AB464" i="4"/>
  <c r="AA464" i="4"/>
  <c r="Z464" i="4"/>
  <c r="Y464" i="4"/>
  <c r="X464" i="4"/>
  <c r="W464" i="4"/>
  <c r="V464" i="4"/>
  <c r="U464" i="4"/>
  <c r="T464" i="4"/>
  <c r="S464" i="4"/>
  <c r="R464" i="4"/>
  <c r="P464" i="4"/>
  <c r="O464" i="4"/>
  <c r="N464" i="4"/>
  <c r="L464" i="4"/>
  <c r="AE463" i="4"/>
  <c r="AD463" i="4"/>
  <c r="AC463" i="4"/>
  <c r="AB463" i="4"/>
  <c r="AA463" i="4"/>
  <c r="Z463" i="4"/>
  <c r="Y463" i="4"/>
  <c r="X463" i="4"/>
  <c r="W463" i="4"/>
  <c r="V463" i="4"/>
  <c r="U463" i="4"/>
  <c r="T463" i="4"/>
  <c r="S463" i="4"/>
  <c r="R463" i="4"/>
  <c r="P463" i="4"/>
  <c r="O463" i="4"/>
  <c r="N463" i="4"/>
  <c r="L463" i="4"/>
  <c r="AE462" i="4"/>
  <c r="AD462" i="4"/>
  <c r="AC462" i="4"/>
  <c r="AB462" i="4"/>
  <c r="AA462" i="4"/>
  <c r="Z462" i="4"/>
  <c r="Y462" i="4"/>
  <c r="X462" i="4"/>
  <c r="W462" i="4"/>
  <c r="V462" i="4"/>
  <c r="U462" i="4"/>
  <c r="T462" i="4"/>
  <c r="S462" i="4"/>
  <c r="R462" i="4"/>
  <c r="P462" i="4"/>
  <c r="O462" i="4"/>
  <c r="N462" i="4"/>
  <c r="L462" i="4"/>
  <c r="AE461" i="4"/>
  <c r="AD461" i="4"/>
  <c r="AC461" i="4"/>
  <c r="AB461" i="4"/>
  <c r="AA461" i="4"/>
  <c r="Z461" i="4"/>
  <c r="Y461" i="4"/>
  <c r="X461" i="4"/>
  <c r="W461" i="4"/>
  <c r="V461" i="4"/>
  <c r="U461" i="4"/>
  <c r="T461" i="4"/>
  <c r="S461" i="4"/>
  <c r="R461" i="4"/>
  <c r="P461" i="4"/>
  <c r="O461" i="4"/>
  <c r="N461" i="4"/>
  <c r="L461" i="4"/>
  <c r="AE460" i="4"/>
  <c r="AD460" i="4"/>
  <c r="AC460" i="4"/>
  <c r="AB460" i="4"/>
  <c r="AA460" i="4"/>
  <c r="Z460" i="4"/>
  <c r="Y460" i="4"/>
  <c r="X460" i="4"/>
  <c r="W460" i="4"/>
  <c r="V460" i="4"/>
  <c r="U460" i="4"/>
  <c r="T460" i="4"/>
  <c r="S460" i="4"/>
  <c r="R460" i="4"/>
  <c r="P460" i="4"/>
  <c r="O460" i="4"/>
  <c r="N460" i="4"/>
  <c r="L460" i="4"/>
  <c r="AE459" i="4"/>
  <c r="AD459" i="4"/>
  <c r="AC459" i="4"/>
  <c r="AB459" i="4"/>
  <c r="AA459" i="4"/>
  <c r="Z459" i="4"/>
  <c r="Y459" i="4"/>
  <c r="X459" i="4"/>
  <c r="W459" i="4"/>
  <c r="V459" i="4"/>
  <c r="U459" i="4"/>
  <c r="T459" i="4"/>
  <c r="S459" i="4"/>
  <c r="R459" i="4"/>
  <c r="P459" i="4"/>
  <c r="O459" i="4"/>
  <c r="N459" i="4"/>
  <c r="L459" i="4"/>
  <c r="AE458" i="4"/>
  <c r="AD458" i="4"/>
  <c r="AC458" i="4"/>
  <c r="AB458" i="4"/>
  <c r="AA458" i="4"/>
  <c r="Z458" i="4"/>
  <c r="Y458" i="4"/>
  <c r="X458" i="4"/>
  <c r="W458" i="4"/>
  <c r="V458" i="4"/>
  <c r="U458" i="4"/>
  <c r="T458" i="4"/>
  <c r="S458" i="4"/>
  <c r="R458" i="4"/>
  <c r="P458" i="4"/>
  <c r="O458" i="4"/>
  <c r="N458" i="4"/>
  <c r="L458" i="4"/>
  <c r="AE457" i="4"/>
  <c r="AD457" i="4"/>
  <c r="AC457" i="4"/>
  <c r="AB457" i="4"/>
  <c r="AA457" i="4"/>
  <c r="Z457" i="4"/>
  <c r="Y457" i="4"/>
  <c r="X457" i="4"/>
  <c r="W457" i="4"/>
  <c r="V457" i="4"/>
  <c r="U457" i="4"/>
  <c r="T457" i="4"/>
  <c r="S457" i="4"/>
  <c r="R457" i="4"/>
  <c r="P457" i="4"/>
  <c r="O457" i="4"/>
  <c r="N457" i="4"/>
  <c r="L457" i="4"/>
  <c r="AE456" i="4"/>
  <c r="AD456" i="4"/>
  <c r="AC456" i="4"/>
  <c r="AB456" i="4"/>
  <c r="AA456" i="4"/>
  <c r="Z456" i="4"/>
  <c r="Y456" i="4"/>
  <c r="X456" i="4"/>
  <c r="W456" i="4"/>
  <c r="V456" i="4"/>
  <c r="U456" i="4"/>
  <c r="T456" i="4"/>
  <c r="S456" i="4"/>
  <c r="R456" i="4"/>
  <c r="P456" i="4"/>
  <c r="O456" i="4"/>
  <c r="N456" i="4"/>
  <c r="L456" i="4"/>
  <c r="AE455" i="4"/>
  <c r="AD455" i="4"/>
  <c r="AC455" i="4"/>
  <c r="AB455" i="4"/>
  <c r="AA455" i="4"/>
  <c r="Z455" i="4"/>
  <c r="Y455" i="4"/>
  <c r="X455" i="4"/>
  <c r="W455" i="4"/>
  <c r="V455" i="4"/>
  <c r="U455" i="4"/>
  <c r="T455" i="4"/>
  <c r="S455" i="4"/>
  <c r="R455" i="4"/>
  <c r="P455" i="4"/>
  <c r="O455" i="4"/>
  <c r="N455" i="4"/>
  <c r="L455" i="4"/>
  <c r="AE454" i="4"/>
  <c r="AD454" i="4"/>
  <c r="AC454" i="4"/>
  <c r="AB454" i="4"/>
  <c r="AA454" i="4"/>
  <c r="Z454" i="4"/>
  <c r="Y454" i="4"/>
  <c r="X454" i="4"/>
  <c r="W454" i="4"/>
  <c r="V454" i="4"/>
  <c r="U454" i="4"/>
  <c r="T454" i="4"/>
  <c r="S454" i="4"/>
  <c r="R454" i="4"/>
  <c r="P454" i="4"/>
  <c r="O454" i="4"/>
  <c r="N454" i="4"/>
  <c r="L454" i="4"/>
  <c r="AE453" i="4"/>
  <c r="AD453" i="4"/>
  <c r="AC453" i="4"/>
  <c r="AB453" i="4"/>
  <c r="AA453" i="4"/>
  <c r="Z453" i="4"/>
  <c r="Y453" i="4"/>
  <c r="X453" i="4"/>
  <c r="W453" i="4"/>
  <c r="V453" i="4"/>
  <c r="U453" i="4"/>
  <c r="T453" i="4"/>
  <c r="S453" i="4"/>
  <c r="R453" i="4"/>
  <c r="P453" i="4"/>
  <c r="O453" i="4"/>
  <c r="N453" i="4"/>
  <c r="L453" i="4"/>
  <c r="AE452" i="4"/>
  <c r="AD452" i="4"/>
  <c r="AC452" i="4"/>
  <c r="AB452" i="4"/>
  <c r="AA452" i="4"/>
  <c r="Z452" i="4"/>
  <c r="Y452" i="4"/>
  <c r="X452" i="4"/>
  <c r="W452" i="4"/>
  <c r="V452" i="4"/>
  <c r="U452" i="4"/>
  <c r="T452" i="4"/>
  <c r="S452" i="4"/>
  <c r="R452" i="4"/>
  <c r="P452" i="4"/>
  <c r="O452" i="4"/>
  <c r="N452" i="4"/>
  <c r="L452" i="4"/>
  <c r="AE451" i="4"/>
  <c r="AD451" i="4"/>
  <c r="AC451" i="4"/>
  <c r="AB451" i="4"/>
  <c r="AA451" i="4"/>
  <c r="Z451" i="4"/>
  <c r="Y451" i="4"/>
  <c r="X451" i="4"/>
  <c r="W451" i="4"/>
  <c r="V451" i="4"/>
  <c r="U451" i="4"/>
  <c r="T451" i="4"/>
  <c r="S451" i="4"/>
  <c r="R451" i="4"/>
  <c r="P451" i="4"/>
  <c r="O451" i="4"/>
  <c r="N451" i="4"/>
  <c r="L451" i="4"/>
  <c r="AE450" i="4"/>
  <c r="AD450" i="4"/>
  <c r="AC450" i="4"/>
  <c r="AB450" i="4"/>
  <c r="AA450" i="4"/>
  <c r="Z450" i="4"/>
  <c r="Y450" i="4"/>
  <c r="X450" i="4"/>
  <c r="W450" i="4"/>
  <c r="V450" i="4"/>
  <c r="U450" i="4"/>
  <c r="T450" i="4"/>
  <c r="S450" i="4"/>
  <c r="R450" i="4"/>
  <c r="P450" i="4"/>
  <c r="O450" i="4"/>
  <c r="N450" i="4"/>
  <c r="L450" i="4"/>
  <c r="AE449" i="4"/>
  <c r="AD449" i="4"/>
  <c r="AC449" i="4"/>
  <c r="AB449" i="4"/>
  <c r="AA449" i="4"/>
  <c r="Z449" i="4"/>
  <c r="Y449" i="4"/>
  <c r="X449" i="4"/>
  <c r="W449" i="4"/>
  <c r="V449" i="4"/>
  <c r="U449" i="4"/>
  <c r="T449" i="4"/>
  <c r="S449" i="4"/>
  <c r="R449" i="4"/>
  <c r="P449" i="4"/>
  <c r="O449" i="4"/>
  <c r="N449" i="4"/>
  <c r="L449" i="4"/>
  <c r="AE448" i="4"/>
  <c r="AD448" i="4"/>
  <c r="AC448" i="4"/>
  <c r="AB448" i="4"/>
  <c r="AA448" i="4"/>
  <c r="Z448" i="4"/>
  <c r="Y448" i="4"/>
  <c r="X448" i="4"/>
  <c r="W448" i="4"/>
  <c r="V448" i="4"/>
  <c r="U448" i="4"/>
  <c r="T448" i="4"/>
  <c r="S448" i="4"/>
  <c r="R448" i="4"/>
  <c r="P448" i="4"/>
  <c r="O448" i="4"/>
  <c r="N448" i="4"/>
  <c r="L448" i="4"/>
  <c r="AE447" i="4"/>
  <c r="AD447" i="4"/>
  <c r="AC447" i="4"/>
  <c r="AB447" i="4"/>
  <c r="AA447" i="4"/>
  <c r="Z447" i="4"/>
  <c r="Y447" i="4"/>
  <c r="X447" i="4"/>
  <c r="W447" i="4"/>
  <c r="V447" i="4"/>
  <c r="U447" i="4"/>
  <c r="T447" i="4"/>
  <c r="S447" i="4"/>
  <c r="R447" i="4"/>
  <c r="P447" i="4"/>
  <c r="O447" i="4"/>
  <c r="N447" i="4"/>
  <c r="L447" i="4"/>
  <c r="AE446" i="4"/>
  <c r="AD446" i="4"/>
  <c r="AC446" i="4"/>
  <c r="AB446" i="4"/>
  <c r="AA446" i="4"/>
  <c r="Z446" i="4"/>
  <c r="Y446" i="4"/>
  <c r="X446" i="4"/>
  <c r="W446" i="4"/>
  <c r="V446" i="4"/>
  <c r="U446" i="4"/>
  <c r="T446" i="4"/>
  <c r="S446" i="4"/>
  <c r="R446" i="4"/>
  <c r="P446" i="4"/>
  <c r="O446" i="4"/>
  <c r="N446" i="4"/>
  <c r="L446" i="4"/>
  <c r="AE445" i="4"/>
  <c r="AD445" i="4"/>
  <c r="AC445" i="4"/>
  <c r="AB445" i="4"/>
  <c r="AA445" i="4"/>
  <c r="Z445" i="4"/>
  <c r="Y445" i="4"/>
  <c r="X445" i="4"/>
  <c r="W445" i="4"/>
  <c r="V445" i="4"/>
  <c r="U445" i="4"/>
  <c r="T445" i="4"/>
  <c r="S445" i="4"/>
  <c r="R445" i="4"/>
  <c r="P445" i="4"/>
  <c r="O445" i="4"/>
  <c r="N445" i="4"/>
  <c r="L445" i="4"/>
  <c r="AE444" i="4"/>
  <c r="AD444" i="4"/>
  <c r="AC444" i="4"/>
  <c r="AB444" i="4"/>
  <c r="AA444" i="4"/>
  <c r="Z444" i="4"/>
  <c r="Y444" i="4"/>
  <c r="X444" i="4"/>
  <c r="W444" i="4"/>
  <c r="V444" i="4"/>
  <c r="U444" i="4"/>
  <c r="T444" i="4"/>
  <c r="S444" i="4"/>
  <c r="R444" i="4"/>
  <c r="P444" i="4"/>
  <c r="O444" i="4"/>
  <c r="N444" i="4"/>
  <c r="L444" i="4"/>
  <c r="AE443" i="4"/>
  <c r="AD443" i="4"/>
  <c r="AC443" i="4"/>
  <c r="AB443" i="4"/>
  <c r="AA443" i="4"/>
  <c r="Z443" i="4"/>
  <c r="Y443" i="4"/>
  <c r="X443" i="4"/>
  <c r="W443" i="4"/>
  <c r="V443" i="4"/>
  <c r="U443" i="4"/>
  <c r="T443" i="4"/>
  <c r="S443" i="4"/>
  <c r="R443" i="4"/>
  <c r="P443" i="4"/>
  <c r="O443" i="4"/>
  <c r="N443" i="4"/>
  <c r="L443" i="4"/>
  <c r="AE442" i="4"/>
  <c r="AD442" i="4"/>
  <c r="AC442" i="4"/>
  <c r="AB442" i="4"/>
  <c r="AA442" i="4"/>
  <c r="Z442" i="4"/>
  <c r="Y442" i="4"/>
  <c r="X442" i="4"/>
  <c r="W442" i="4"/>
  <c r="V442" i="4"/>
  <c r="U442" i="4"/>
  <c r="T442" i="4"/>
  <c r="S442" i="4"/>
  <c r="R442" i="4"/>
  <c r="P442" i="4"/>
  <c r="O442" i="4"/>
  <c r="N442" i="4"/>
  <c r="L442" i="4"/>
  <c r="AE441" i="4"/>
  <c r="AD441" i="4"/>
  <c r="AC441" i="4"/>
  <c r="AB441" i="4"/>
  <c r="AA441" i="4"/>
  <c r="Z441" i="4"/>
  <c r="Y441" i="4"/>
  <c r="X441" i="4"/>
  <c r="W441" i="4"/>
  <c r="V441" i="4"/>
  <c r="U441" i="4"/>
  <c r="T441" i="4"/>
  <c r="S441" i="4"/>
  <c r="R441" i="4"/>
  <c r="P441" i="4"/>
  <c r="O441" i="4"/>
  <c r="N441" i="4"/>
  <c r="L441" i="4"/>
  <c r="AE440" i="4"/>
  <c r="AD440" i="4"/>
  <c r="AC440" i="4"/>
  <c r="AB440" i="4"/>
  <c r="AA440" i="4"/>
  <c r="Z440" i="4"/>
  <c r="Y440" i="4"/>
  <c r="X440" i="4"/>
  <c r="W440" i="4"/>
  <c r="V440" i="4"/>
  <c r="U440" i="4"/>
  <c r="T440" i="4"/>
  <c r="S440" i="4"/>
  <c r="R440" i="4"/>
  <c r="P440" i="4"/>
  <c r="O440" i="4"/>
  <c r="N440" i="4"/>
  <c r="L440" i="4"/>
  <c r="AE439" i="4"/>
  <c r="AD439" i="4"/>
  <c r="AC439" i="4"/>
  <c r="AB439" i="4"/>
  <c r="AA439" i="4"/>
  <c r="Z439" i="4"/>
  <c r="Y439" i="4"/>
  <c r="X439" i="4"/>
  <c r="W439" i="4"/>
  <c r="V439" i="4"/>
  <c r="U439" i="4"/>
  <c r="T439" i="4"/>
  <c r="S439" i="4"/>
  <c r="R439" i="4"/>
  <c r="P439" i="4"/>
  <c r="O439" i="4"/>
  <c r="N439" i="4"/>
  <c r="L439" i="4"/>
  <c r="AE438" i="4"/>
  <c r="AD438" i="4"/>
  <c r="AC438" i="4"/>
  <c r="AB438" i="4"/>
  <c r="AA438" i="4"/>
  <c r="Z438" i="4"/>
  <c r="Y438" i="4"/>
  <c r="X438" i="4"/>
  <c r="W438" i="4"/>
  <c r="V438" i="4"/>
  <c r="U438" i="4"/>
  <c r="T438" i="4"/>
  <c r="S438" i="4"/>
  <c r="R438" i="4"/>
  <c r="P438" i="4"/>
  <c r="O438" i="4"/>
  <c r="N438" i="4"/>
  <c r="L438" i="4"/>
  <c r="AE437" i="4"/>
  <c r="AD437" i="4"/>
  <c r="AC437" i="4"/>
  <c r="AB437" i="4"/>
  <c r="AA437" i="4"/>
  <c r="Z437" i="4"/>
  <c r="Y437" i="4"/>
  <c r="X437" i="4"/>
  <c r="W437" i="4"/>
  <c r="V437" i="4"/>
  <c r="U437" i="4"/>
  <c r="T437" i="4"/>
  <c r="S437" i="4"/>
  <c r="R437" i="4"/>
  <c r="P437" i="4"/>
  <c r="O437" i="4"/>
  <c r="N437" i="4"/>
  <c r="L437" i="4"/>
  <c r="AE436" i="4"/>
  <c r="AD436" i="4"/>
  <c r="AC436" i="4"/>
  <c r="AB436" i="4"/>
  <c r="AA436" i="4"/>
  <c r="Z436" i="4"/>
  <c r="Y436" i="4"/>
  <c r="X436" i="4"/>
  <c r="W436" i="4"/>
  <c r="V436" i="4"/>
  <c r="U436" i="4"/>
  <c r="T436" i="4"/>
  <c r="S436" i="4"/>
  <c r="R436" i="4"/>
  <c r="P436" i="4"/>
  <c r="O436" i="4"/>
  <c r="N436" i="4"/>
  <c r="L436" i="4"/>
  <c r="AE435" i="4"/>
  <c r="AD435" i="4"/>
  <c r="AC435" i="4"/>
  <c r="AB435" i="4"/>
  <c r="AA435" i="4"/>
  <c r="Z435" i="4"/>
  <c r="Y435" i="4"/>
  <c r="X435" i="4"/>
  <c r="W435" i="4"/>
  <c r="V435" i="4"/>
  <c r="U435" i="4"/>
  <c r="T435" i="4"/>
  <c r="S435" i="4"/>
  <c r="R435" i="4"/>
  <c r="P435" i="4"/>
  <c r="O435" i="4"/>
  <c r="N435" i="4"/>
  <c r="L435" i="4"/>
  <c r="AE434" i="4"/>
  <c r="AD434" i="4"/>
  <c r="AC434" i="4"/>
  <c r="AB434" i="4"/>
  <c r="AA434" i="4"/>
  <c r="Z434" i="4"/>
  <c r="Y434" i="4"/>
  <c r="X434" i="4"/>
  <c r="W434" i="4"/>
  <c r="V434" i="4"/>
  <c r="U434" i="4"/>
  <c r="T434" i="4"/>
  <c r="S434" i="4"/>
  <c r="R434" i="4"/>
  <c r="P434" i="4"/>
  <c r="O434" i="4"/>
  <c r="N434" i="4"/>
  <c r="L434" i="4"/>
  <c r="AE433" i="4"/>
  <c r="AD433" i="4"/>
  <c r="AC433" i="4"/>
  <c r="AB433" i="4"/>
  <c r="AA433" i="4"/>
  <c r="Z433" i="4"/>
  <c r="Y433" i="4"/>
  <c r="X433" i="4"/>
  <c r="W433" i="4"/>
  <c r="V433" i="4"/>
  <c r="U433" i="4"/>
  <c r="T433" i="4"/>
  <c r="S433" i="4"/>
  <c r="R433" i="4"/>
  <c r="P433" i="4"/>
  <c r="O433" i="4"/>
  <c r="N433" i="4"/>
  <c r="L433" i="4"/>
  <c r="AE432" i="4"/>
  <c r="AD432" i="4"/>
  <c r="AC432" i="4"/>
  <c r="AB432" i="4"/>
  <c r="AA432" i="4"/>
  <c r="Z432" i="4"/>
  <c r="Y432" i="4"/>
  <c r="X432" i="4"/>
  <c r="W432" i="4"/>
  <c r="V432" i="4"/>
  <c r="U432" i="4"/>
  <c r="T432" i="4"/>
  <c r="S432" i="4"/>
  <c r="R432" i="4"/>
  <c r="P432" i="4"/>
  <c r="O432" i="4"/>
  <c r="N432" i="4"/>
  <c r="L432" i="4"/>
  <c r="AE431" i="4"/>
  <c r="AD431" i="4"/>
  <c r="AC431" i="4"/>
  <c r="AB431" i="4"/>
  <c r="AA431" i="4"/>
  <c r="Z431" i="4"/>
  <c r="Y431" i="4"/>
  <c r="X431" i="4"/>
  <c r="W431" i="4"/>
  <c r="V431" i="4"/>
  <c r="U431" i="4"/>
  <c r="T431" i="4"/>
  <c r="S431" i="4"/>
  <c r="R431" i="4"/>
  <c r="P431" i="4"/>
  <c r="O431" i="4"/>
  <c r="N431" i="4"/>
  <c r="L431" i="4"/>
  <c r="AE430" i="4"/>
  <c r="AD430" i="4"/>
  <c r="AC430" i="4"/>
  <c r="AB430" i="4"/>
  <c r="AA430" i="4"/>
  <c r="Z430" i="4"/>
  <c r="Y430" i="4"/>
  <c r="X430" i="4"/>
  <c r="W430" i="4"/>
  <c r="V430" i="4"/>
  <c r="U430" i="4"/>
  <c r="T430" i="4"/>
  <c r="S430" i="4"/>
  <c r="R430" i="4"/>
  <c r="P430" i="4"/>
  <c r="O430" i="4"/>
  <c r="N430" i="4"/>
  <c r="L430" i="4"/>
  <c r="AE429" i="4"/>
  <c r="AD429" i="4"/>
  <c r="AC429" i="4"/>
  <c r="AB429" i="4"/>
  <c r="AA429" i="4"/>
  <c r="Z429" i="4"/>
  <c r="Y429" i="4"/>
  <c r="X429" i="4"/>
  <c r="W429" i="4"/>
  <c r="V429" i="4"/>
  <c r="U429" i="4"/>
  <c r="T429" i="4"/>
  <c r="S429" i="4"/>
  <c r="R429" i="4"/>
  <c r="P429" i="4"/>
  <c r="O429" i="4"/>
  <c r="N429" i="4"/>
  <c r="L429" i="4"/>
  <c r="AE428" i="4"/>
  <c r="AD428" i="4"/>
  <c r="AC428" i="4"/>
  <c r="AB428" i="4"/>
  <c r="AA428" i="4"/>
  <c r="Z428" i="4"/>
  <c r="Y428" i="4"/>
  <c r="X428" i="4"/>
  <c r="W428" i="4"/>
  <c r="V428" i="4"/>
  <c r="U428" i="4"/>
  <c r="T428" i="4"/>
  <c r="S428" i="4"/>
  <c r="R428" i="4"/>
  <c r="P428" i="4"/>
  <c r="O428" i="4"/>
  <c r="N428" i="4"/>
  <c r="L428" i="4"/>
  <c r="AE427" i="4"/>
  <c r="AD427" i="4"/>
  <c r="AC427" i="4"/>
  <c r="AB427" i="4"/>
  <c r="AA427" i="4"/>
  <c r="Z427" i="4"/>
  <c r="Y427" i="4"/>
  <c r="X427" i="4"/>
  <c r="W427" i="4"/>
  <c r="V427" i="4"/>
  <c r="U427" i="4"/>
  <c r="T427" i="4"/>
  <c r="S427" i="4"/>
  <c r="R427" i="4"/>
  <c r="P427" i="4"/>
  <c r="O427" i="4"/>
  <c r="N427" i="4"/>
  <c r="L427" i="4"/>
  <c r="AE426" i="4"/>
  <c r="AD426" i="4"/>
  <c r="AC426" i="4"/>
  <c r="AB426" i="4"/>
  <c r="AA426" i="4"/>
  <c r="Z426" i="4"/>
  <c r="Y426" i="4"/>
  <c r="X426" i="4"/>
  <c r="W426" i="4"/>
  <c r="V426" i="4"/>
  <c r="U426" i="4"/>
  <c r="T426" i="4"/>
  <c r="S426" i="4"/>
  <c r="R426" i="4"/>
  <c r="P426" i="4"/>
  <c r="O426" i="4"/>
  <c r="N426" i="4"/>
  <c r="L426" i="4"/>
  <c r="AE425" i="4"/>
  <c r="AD425" i="4"/>
  <c r="AC425" i="4"/>
  <c r="AB425" i="4"/>
  <c r="AA425" i="4"/>
  <c r="Z425" i="4"/>
  <c r="Y425" i="4"/>
  <c r="X425" i="4"/>
  <c r="W425" i="4"/>
  <c r="V425" i="4"/>
  <c r="U425" i="4"/>
  <c r="T425" i="4"/>
  <c r="S425" i="4"/>
  <c r="R425" i="4"/>
  <c r="P425" i="4"/>
  <c r="O425" i="4"/>
  <c r="N425" i="4"/>
  <c r="L425" i="4"/>
  <c r="AE424" i="4"/>
  <c r="AD424" i="4"/>
  <c r="AC424" i="4"/>
  <c r="AB424" i="4"/>
  <c r="AA424" i="4"/>
  <c r="Z424" i="4"/>
  <c r="Y424" i="4"/>
  <c r="X424" i="4"/>
  <c r="W424" i="4"/>
  <c r="V424" i="4"/>
  <c r="U424" i="4"/>
  <c r="T424" i="4"/>
  <c r="S424" i="4"/>
  <c r="R424" i="4"/>
  <c r="P424" i="4"/>
  <c r="O424" i="4"/>
  <c r="N424" i="4"/>
  <c r="L424" i="4"/>
  <c r="AE423" i="4"/>
  <c r="AD423" i="4"/>
  <c r="AC423" i="4"/>
  <c r="AB423" i="4"/>
  <c r="AA423" i="4"/>
  <c r="Z423" i="4"/>
  <c r="Y423" i="4"/>
  <c r="X423" i="4"/>
  <c r="W423" i="4"/>
  <c r="V423" i="4"/>
  <c r="U423" i="4"/>
  <c r="T423" i="4"/>
  <c r="S423" i="4"/>
  <c r="R423" i="4"/>
  <c r="P423" i="4"/>
  <c r="O423" i="4"/>
  <c r="N423" i="4"/>
  <c r="L423" i="4"/>
  <c r="AE422" i="4"/>
  <c r="AD422" i="4"/>
  <c r="AC422" i="4"/>
  <c r="AB422" i="4"/>
  <c r="AA422" i="4"/>
  <c r="Z422" i="4"/>
  <c r="Y422" i="4"/>
  <c r="X422" i="4"/>
  <c r="W422" i="4"/>
  <c r="V422" i="4"/>
  <c r="U422" i="4"/>
  <c r="T422" i="4"/>
  <c r="S422" i="4"/>
  <c r="R422" i="4"/>
  <c r="P422" i="4"/>
  <c r="O422" i="4"/>
  <c r="N422" i="4"/>
  <c r="L422" i="4"/>
  <c r="AE421" i="4"/>
  <c r="AD421" i="4"/>
  <c r="AC421" i="4"/>
  <c r="AB421" i="4"/>
  <c r="AA421" i="4"/>
  <c r="Z421" i="4"/>
  <c r="Y421" i="4"/>
  <c r="X421" i="4"/>
  <c r="W421" i="4"/>
  <c r="V421" i="4"/>
  <c r="U421" i="4"/>
  <c r="T421" i="4"/>
  <c r="S421" i="4"/>
  <c r="R421" i="4"/>
  <c r="P421" i="4"/>
  <c r="O421" i="4"/>
  <c r="N421" i="4"/>
  <c r="L421" i="4"/>
  <c r="AE420" i="4"/>
  <c r="AD420" i="4"/>
  <c r="AC420" i="4"/>
  <c r="AB420" i="4"/>
  <c r="AA420" i="4"/>
  <c r="Z420" i="4"/>
  <c r="Y420" i="4"/>
  <c r="X420" i="4"/>
  <c r="W420" i="4"/>
  <c r="V420" i="4"/>
  <c r="U420" i="4"/>
  <c r="T420" i="4"/>
  <c r="S420" i="4"/>
  <c r="R420" i="4"/>
  <c r="P420" i="4"/>
  <c r="O420" i="4"/>
  <c r="N420" i="4"/>
  <c r="L420" i="4"/>
  <c r="AE419" i="4"/>
  <c r="AD419" i="4"/>
  <c r="AC419" i="4"/>
  <c r="AB419" i="4"/>
  <c r="AA419" i="4"/>
  <c r="Z419" i="4"/>
  <c r="Y419" i="4"/>
  <c r="X419" i="4"/>
  <c r="W419" i="4"/>
  <c r="V419" i="4"/>
  <c r="U419" i="4"/>
  <c r="T419" i="4"/>
  <c r="S419" i="4"/>
  <c r="R419" i="4"/>
  <c r="P419" i="4"/>
  <c r="O419" i="4"/>
  <c r="N419" i="4"/>
  <c r="L419" i="4"/>
  <c r="AE418" i="4"/>
  <c r="AD418" i="4"/>
  <c r="AC418" i="4"/>
  <c r="AB418" i="4"/>
  <c r="AA418" i="4"/>
  <c r="Z418" i="4"/>
  <c r="Y418" i="4"/>
  <c r="X418" i="4"/>
  <c r="W418" i="4"/>
  <c r="V418" i="4"/>
  <c r="U418" i="4"/>
  <c r="T418" i="4"/>
  <c r="S418" i="4"/>
  <c r="R418" i="4"/>
  <c r="P418" i="4"/>
  <c r="O418" i="4"/>
  <c r="N418" i="4"/>
  <c r="L418" i="4"/>
  <c r="AE417" i="4"/>
  <c r="AD417" i="4"/>
  <c r="AC417" i="4"/>
  <c r="AB417" i="4"/>
  <c r="AA417" i="4"/>
  <c r="Z417" i="4"/>
  <c r="Y417" i="4"/>
  <c r="X417" i="4"/>
  <c r="W417" i="4"/>
  <c r="V417" i="4"/>
  <c r="U417" i="4"/>
  <c r="T417" i="4"/>
  <c r="S417" i="4"/>
  <c r="R417" i="4"/>
  <c r="P417" i="4"/>
  <c r="O417" i="4"/>
  <c r="N417" i="4"/>
  <c r="L417" i="4"/>
  <c r="AE416" i="4"/>
  <c r="AD416" i="4"/>
  <c r="AC416" i="4"/>
  <c r="AB416" i="4"/>
  <c r="AA416" i="4"/>
  <c r="Z416" i="4"/>
  <c r="Y416" i="4"/>
  <c r="X416" i="4"/>
  <c r="W416" i="4"/>
  <c r="V416" i="4"/>
  <c r="U416" i="4"/>
  <c r="T416" i="4"/>
  <c r="S416" i="4"/>
  <c r="R416" i="4"/>
  <c r="P416" i="4"/>
  <c r="O416" i="4"/>
  <c r="N416" i="4"/>
  <c r="L416" i="4"/>
  <c r="AE415" i="4"/>
  <c r="AD415" i="4"/>
  <c r="AC415" i="4"/>
  <c r="AB415" i="4"/>
  <c r="AA415" i="4"/>
  <c r="Z415" i="4"/>
  <c r="Y415" i="4"/>
  <c r="X415" i="4"/>
  <c r="W415" i="4"/>
  <c r="V415" i="4"/>
  <c r="U415" i="4"/>
  <c r="T415" i="4"/>
  <c r="S415" i="4"/>
  <c r="R415" i="4"/>
  <c r="P415" i="4"/>
  <c r="O415" i="4"/>
  <c r="N415" i="4"/>
  <c r="L415" i="4"/>
  <c r="AE414" i="4"/>
  <c r="AD414" i="4"/>
  <c r="AC414" i="4"/>
  <c r="AB414" i="4"/>
  <c r="AA414" i="4"/>
  <c r="Z414" i="4"/>
  <c r="Y414" i="4"/>
  <c r="X414" i="4"/>
  <c r="W414" i="4"/>
  <c r="V414" i="4"/>
  <c r="U414" i="4"/>
  <c r="T414" i="4"/>
  <c r="S414" i="4"/>
  <c r="R414" i="4"/>
  <c r="P414" i="4"/>
  <c r="O414" i="4"/>
  <c r="N414" i="4"/>
  <c r="L414" i="4"/>
  <c r="AE413" i="4"/>
  <c r="AD413" i="4"/>
  <c r="AC413" i="4"/>
  <c r="AB413" i="4"/>
  <c r="AA413" i="4"/>
  <c r="Z413" i="4"/>
  <c r="Y413" i="4"/>
  <c r="X413" i="4"/>
  <c r="W413" i="4"/>
  <c r="V413" i="4"/>
  <c r="U413" i="4"/>
  <c r="T413" i="4"/>
  <c r="S413" i="4"/>
  <c r="R413" i="4"/>
  <c r="P413" i="4"/>
  <c r="O413" i="4"/>
  <c r="N413" i="4"/>
  <c r="L413" i="4"/>
  <c r="AE412" i="4"/>
  <c r="AD412" i="4"/>
  <c r="AC412" i="4"/>
  <c r="AB412" i="4"/>
  <c r="AA412" i="4"/>
  <c r="Z412" i="4"/>
  <c r="Y412" i="4"/>
  <c r="X412" i="4"/>
  <c r="W412" i="4"/>
  <c r="V412" i="4"/>
  <c r="U412" i="4"/>
  <c r="T412" i="4"/>
  <c r="S412" i="4"/>
  <c r="R412" i="4"/>
  <c r="P412" i="4"/>
  <c r="O412" i="4"/>
  <c r="N412" i="4"/>
  <c r="L412" i="4"/>
  <c r="AE411" i="4"/>
  <c r="AD411" i="4"/>
  <c r="AC411" i="4"/>
  <c r="AB411" i="4"/>
  <c r="AA411" i="4"/>
  <c r="Z411" i="4"/>
  <c r="Y411" i="4"/>
  <c r="X411" i="4"/>
  <c r="W411" i="4"/>
  <c r="V411" i="4"/>
  <c r="U411" i="4"/>
  <c r="T411" i="4"/>
  <c r="S411" i="4"/>
  <c r="R411" i="4"/>
  <c r="P411" i="4"/>
  <c r="O411" i="4"/>
  <c r="N411" i="4"/>
  <c r="L411" i="4"/>
  <c r="AE410" i="4"/>
  <c r="AD410" i="4"/>
  <c r="AC410" i="4"/>
  <c r="AB410" i="4"/>
  <c r="AA410" i="4"/>
  <c r="Z410" i="4"/>
  <c r="Y410" i="4"/>
  <c r="X410" i="4"/>
  <c r="W410" i="4"/>
  <c r="V410" i="4"/>
  <c r="U410" i="4"/>
  <c r="T410" i="4"/>
  <c r="S410" i="4"/>
  <c r="R410" i="4"/>
  <c r="P410" i="4"/>
  <c r="O410" i="4"/>
  <c r="N410" i="4"/>
  <c r="L410" i="4"/>
  <c r="AE409" i="4"/>
  <c r="AD409" i="4"/>
  <c r="AC409" i="4"/>
  <c r="AB409" i="4"/>
  <c r="AA409" i="4"/>
  <c r="Z409" i="4"/>
  <c r="Y409" i="4"/>
  <c r="X409" i="4"/>
  <c r="W409" i="4"/>
  <c r="V409" i="4"/>
  <c r="U409" i="4"/>
  <c r="T409" i="4"/>
  <c r="S409" i="4"/>
  <c r="R409" i="4"/>
  <c r="P409" i="4"/>
  <c r="O409" i="4"/>
  <c r="N409" i="4"/>
  <c r="L409" i="4"/>
  <c r="AE408" i="4"/>
  <c r="AD408" i="4"/>
  <c r="AC408" i="4"/>
  <c r="AB408" i="4"/>
  <c r="AA408" i="4"/>
  <c r="Z408" i="4"/>
  <c r="Y408" i="4"/>
  <c r="X408" i="4"/>
  <c r="W408" i="4"/>
  <c r="V408" i="4"/>
  <c r="U408" i="4"/>
  <c r="T408" i="4"/>
  <c r="S408" i="4"/>
  <c r="R408" i="4"/>
  <c r="P408" i="4"/>
  <c r="O408" i="4"/>
  <c r="N408" i="4"/>
  <c r="L408" i="4"/>
  <c r="AE407" i="4"/>
  <c r="AD407" i="4"/>
  <c r="AC407" i="4"/>
  <c r="AB407" i="4"/>
  <c r="AA407" i="4"/>
  <c r="Z407" i="4"/>
  <c r="Y407" i="4"/>
  <c r="X407" i="4"/>
  <c r="W407" i="4"/>
  <c r="V407" i="4"/>
  <c r="U407" i="4"/>
  <c r="T407" i="4"/>
  <c r="S407" i="4"/>
  <c r="R407" i="4"/>
  <c r="P407" i="4"/>
  <c r="O407" i="4"/>
  <c r="N407" i="4"/>
  <c r="L407" i="4"/>
  <c r="AE406" i="4"/>
  <c r="AD406" i="4"/>
  <c r="AC406" i="4"/>
  <c r="AB406" i="4"/>
  <c r="AA406" i="4"/>
  <c r="Z406" i="4"/>
  <c r="Y406" i="4"/>
  <c r="X406" i="4"/>
  <c r="W406" i="4"/>
  <c r="V406" i="4"/>
  <c r="U406" i="4"/>
  <c r="T406" i="4"/>
  <c r="S406" i="4"/>
  <c r="R406" i="4"/>
  <c r="P406" i="4"/>
  <c r="O406" i="4"/>
  <c r="N406" i="4"/>
  <c r="L406" i="4"/>
  <c r="AE405" i="4"/>
  <c r="AD405" i="4"/>
  <c r="AC405" i="4"/>
  <c r="AB405" i="4"/>
  <c r="AA405" i="4"/>
  <c r="Z405" i="4"/>
  <c r="Y405" i="4"/>
  <c r="X405" i="4"/>
  <c r="W405" i="4"/>
  <c r="V405" i="4"/>
  <c r="U405" i="4"/>
  <c r="T405" i="4"/>
  <c r="S405" i="4"/>
  <c r="R405" i="4"/>
  <c r="P405" i="4"/>
  <c r="O405" i="4"/>
  <c r="N405" i="4"/>
  <c r="L405" i="4"/>
  <c r="AE404" i="4"/>
  <c r="AD404" i="4"/>
  <c r="AC404" i="4"/>
  <c r="AB404" i="4"/>
  <c r="AA404" i="4"/>
  <c r="Z404" i="4"/>
  <c r="Y404" i="4"/>
  <c r="X404" i="4"/>
  <c r="W404" i="4"/>
  <c r="V404" i="4"/>
  <c r="U404" i="4"/>
  <c r="T404" i="4"/>
  <c r="S404" i="4"/>
  <c r="R404" i="4"/>
  <c r="P404" i="4"/>
  <c r="O404" i="4"/>
  <c r="N404" i="4"/>
  <c r="L404" i="4"/>
  <c r="AE403" i="4"/>
  <c r="AD403" i="4"/>
  <c r="AC403" i="4"/>
  <c r="AB403" i="4"/>
  <c r="AA403" i="4"/>
  <c r="Z403" i="4"/>
  <c r="Y403" i="4"/>
  <c r="X403" i="4"/>
  <c r="W403" i="4"/>
  <c r="V403" i="4"/>
  <c r="U403" i="4"/>
  <c r="T403" i="4"/>
  <c r="S403" i="4"/>
  <c r="R403" i="4"/>
  <c r="P403" i="4"/>
  <c r="O403" i="4"/>
  <c r="N403" i="4"/>
  <c r="L403" i="4"/>
  <c r="AE402" i="4"/>
  <c r="AD402" i="4"/>
  <c r="AC402" i="4"/>
  <c r="AB402" i="4"/>
  <c r="AA402" i="4"/>
  <c r="Z402" i="4"/>
  <c r="Y402" i="4"/>
  <c r="X402" i="4"/>
  <c r="W402" i="4"/>
  <c r="V402" i="4"/>
  <c r="U402" i="4"/>
  <c r="T402" i="4"/>
  <c r="S402" i="4"/>
  <c r="R402" i="4"/>
  <c r="P402" i="4"/>
  <c r="O402" i="4"/>
  <c r="N402" i="4"/>
  <c r="L402" i="4"/>
  <c r="AE401" i="4"/>
  <c r="AD401" i="4"/>
  <c r="AC401" i="4"/>
  <c r="AB401" i="4"/>
  <c r="AA401" i="4"/>
  <c r="Z401" i="4"/>
  <c r="Y401" i="4"/>
  <c r="X401" i="4"/>
  <c r="W401" i="4"/>
  <c r="V401" i="4"/>
  <c r="U401" i="4"/>
  <c r="T401" i="4"/>
  <c r="S401" i="4"/>
  <c r="R401" i="4"/>
  <c r="P401" i="4"/>
  <c r="O401" i="4"/>
  <c r="N401" i="4"/>
  <c r="L401" i="4"/>
  <c r="AE400" i="4"/>
  <c r="AD400" i="4"/>
  <c r="AC400" i="4"/>
  <c r="AB400" i="4"/>
  <c r="AA400" i="4"/>
  <c r="Z400" i="4"/>
  <c r="Y400" i="4"/>
  <c r="X400" i="4"/>
  <c r="W400" i="4"/>
  <c r="V400" i="4"/>
  <c r="U400" i="4"/>
  <c r="T400" i="4"/>
  <c r="S400" i="4"/>
  <c r="R400" i="4"/>
  <c r="P400" i="4"/>
  <c r="O400" i="4"/>
  <c r="N400" i="4"/>
  <c r="L400" i="4"/>
  <c r="AE399" i="4"/>
  <c r="AD399" i="4"/>
  <c r="AC399" i="4"/>
  <c r="AB399" i="4"/>
  <c r="AA399" i="4"/>
  <c r="Z399" i="4"/>
  <c r="Y399" i="4"/>
  <c r="X399" i="4"/>
  <c r="W399" i="4"/>
  <c r="V399" i="4"/>
  <c r="U399" i="4"/>
  <c r="T399" i="4"/>
  <c r="S399" i="4"/>
  <c r="R399" i="4"/>
  <c r="P399" i="4"/>
  <c r="O399" i="4"/>
  <c r="N399" i="4"/>
  <c r="L399" i="4"/>
  <c r="AE398" i="4"/>
  <c r="AD398" i="4"/>
  <c r="AC398" i="4"/>
  <c r="AB398" i="4"/>
  <c r="AA398" i="4"/>
  <c r="Z398" i="4"/>
  <c r="Y398" i="4"/>
  <c r="X398" i="4"/>
  <c r="W398" i="4"/>
  <c r="V398" i="4"/>
  <c r="U398" i="4"/>
  <c r="T398" i="4"/>
  <c r="S398" i="4"/>
  <c r="R398" i="4"/>
  <c r="P398" i="4"/>
  <c r="O398" i="4"/>
  <c r="N398" i="4"/>
  <c r="L398" i="4"/>
  <c r="AE397" i="4"/>
  <c r="AD397" i="4"/>
  <c r="AC397" i="4"/>
  <c r="AB397" i="4"/>
  <c r="AA397" i="4"/>
  <c r="Z397" i="4"/>
  <c r="Y397" i="4"/>
  <c r="X397" i="4"/>
  <c r="W397" i="4"/>
  <c r="V397" i="4"/>
  <c r="U397" i="4"/>
  <c r="T397" i="4"/>
  <c r="S397" i="4"/>
  <c r="R397" i="4"/>
  <c r="P397" i="4"/>
  <c r="O397" i="4"/>
  <c r="N397" i="4"/>
  <c r="L397" i="4"/>
  <c r="AE396" i="4"/>
  <c r="AD396" i="4"/>
  <c r="AC396" i="4"/>
  <c r="AB396" i="4"/>
  <c r="AA396" i="4"/>
  <c r="Z396" i="4"/>
  <c r="Y396" i="4"/>
  <c r="X396" i="4"/>
  <c r="W396" i="4"/>
  <c r="V396" i="4"/>
  <c r="U396" i="4"/>
  <c r="T396" i="4"/>
  <c r="S396" i="4"/>
  <c r="R396" i="4"/>
  <c r="P396" i="4"/>
  <c r="O396" i="4"/>
  <c r="N396" i="4"/>
  <c r="L396" i="4"/>
  <c r="AE395" i="4"/>
  <c r="AD395" i="4"/>
  <c r="AC395" i="4"/>
  <c r="AB395" i="4"/>
  <c r="AA395" i="4"/>
  <c r="Z395" i="4"/>
  <c r="Y395" i="4"/>
  <c r="X395" i="4"/>
  <c r="W395" i="4"/>
  <c r="V395" i="4"/>
  <c r="U395" i="4"/>
  <c r="T395" i="4"/>
  <c r="S395" i="4"/>
  <c r="R395" i="4"/>
  <c r="P395" i="4"/>
  <c r="O395" i="4"/>
  <c r="N395" i="4"/>
  <c r="L395" i="4"/>
  <c r="AE393" i="4"/>
  <c r="AD393" i="4"/>
  <c r="AC393" i="4"/>
  <c r="AB393" i="4"/>
  <c r="AA393" i="4"/>
  <c r="Z393" i="4"/>
  <c r="Y393" i="4"/>
  <c r="X393" i="4"/>
  <c r="W393" i="4"/>
  <c r="V393" i="4"/>
  <c r="U393" i="4"/>
  <c r="T393" i="4"/>
  <c r="S393" i="4"/>
  <c r="R393" i="4"/>
  <c r="P393" i="4"/>
  <c r="O393" i="4"/>
  <c r="N393" i="4"/>
  <c r="L393" i="4"/>
  <c r="AE392" i="4"/>
  <c r="AD392" i="4"/>
  <c r="AC392" i="4"/>
  <c r="AB392" i="4"/>
  <c r="AA392" i="4"/>
  <c r="Z392" i="4"/>
  <c r="Y392" i="4"/>
  <c r="X392" i="4"/>
  <c r="W392" i="4"/>
  <c r="V392" i="4"/>
  <c r="U392" i="4"/>
  <c r="T392" i="4"/>
  <c r="S392" i="4"/>
  <c r="R392" i="4"/>
  <c r="P392" i="4"/>
  <c r="O392" i="4"/>
  <c r="N392" i="4"/>
  <c r="L392" i="4"/>
  <c r="AE391" i="4"/>
  <c r="AD391" i="4"/>
  <c r="AC391" i="4"/>
  <c r="AB391" i="4"/>
  <c r="AA391" i="4"/>
  <c r="Z391" i="4"/>
  <c r="Y391" i="4"/>
  <c r="X391" i="4"/>
  <c r="W391" i="4"/>
  <c r="V391" i="4"/>
  <c r="U391" i="4"/>
  <c r="T391" i="4"/>
  <c r="S391" i="4"/>
  <c r="R391" i="4"/>
  <c r="P391" i="4"/>
  <c r="O391" i="4"/>
  <c r="N391" i="4"/>
  <c r="L391" i="4"/>
  <c r="AE390" i="4"/>
  <c r="AD390" i="4"/>
  <c r="AC390" i="4"/>
  <c r="AB390" i="4"/>
  <c r="AA390" i="4"/>
  <c r="Z390" i="4"/>
  <c r="Y390" i="4"/>
  <c r="X390" i="4"/>
  <c r="W390" i="4"/>
  <c r="V390" i="4"/>
  <c r="U390" i="4"/>
  <c r="T390" i="4"/>
  <c r="S390" i="4"/>
  <c r="R390" i="4"/>
  <c r="P390" i="4"/>
  <c r="O390" i="4"/>
  <c r="N390" i="4"/>
  <c r="L390" i="4"/>
  <c r="AE389" i="4"/>
  <c r="AD389" i="4"/>
  <c r="AC389" i="4"/>
  <c r="AB389" i="4"/>
  <c r="AA389" i="4"/>
  <c r="Z389" i="4"/>
  <c r="Y389" i="4"/>
  <c r="X389" i="4"/>
  <c r="W389" i="4"/>
  <c r="V389" i="4"/>
  <c r="U389" i="4"/>
  <c r="T389" i="4"/>
  <c r="S389" i="4"/>
  <c r="R389" i="4"/>
  <c r="P389" i="4"/>
  <c r="O389" i="4"/>
  <c r="N389" i="4"/>
  <c r="L389" i="4"/>
  <c r="AE388" i="4"/>
  <c r="AD388" i="4"/>
  <c r="AC388" i="4"/>
  <c r="AB388" i="4"/>
  <c r="AA388" i="4"/>
  <c r="Z388" i="4"/>
  <c r="Y388" i="4"/>
  <c r="X388" i="4"/>
  <c r="W388" i="4"/>
  <c r="V388" i="4"/>
  <c r="U388" i="4"/>
  <c r="T388" i="4"/>
  <c r="S388" i="4"/>
  <c r="R388" i="4"/>
  <c r="P388" i="4"/>
  <c r="O388" i="4"/>
  <c r="N388" i="4"/>
  <c r="L388" i="4"/>
  <c r="AE387" i="4"/>
  <c r="AD387" i="4"/>
  <c r="AC387" i="4"/>
  <c r="AB387" i="4"/>
  <c r="AA387" i="4"/>
  <c r="Z387" i="4"/>
  <c r="Y387" i="4"/>
  <c r="X387" i="4"/>
  <c r="W387" i="4"/>
  <c r="V387" i="4"/>
  <c r="U387" i="4"/>
  <c r="T387" i="4"/>
  <c r="S387" i="4"/>
  <c r="R387" i="4"/>
  <c r="P387" i="4"/>
  <c r="O387" i="4"/>
  <c r="N387" i="4"/>
  <c r="L387" i="4"/>
  <c r="AE386" i="4"/>
  <c r="AD386" i="4"/>
  <c r="AC386" i="4"/>
  <c r="AB386" i="4"/>
  <c r="AA386" i="4"/>
  <c r="Z386" i="4"/>
  <c r="Y386" i="4"/>
  <c r="X386" i="4"/>
  <c r="W386" i="4"/>
  <c r="V386" i="4"/>
  <c r="U386" i="4"/>
  <c r="T386" i="4"/>
  <c r="S386" i="4"/>
  <c r="R386" i="4"/>
  <c r="P386" i="4"/>
  <c r="O386" i="4"/>
  <c r="N386" i="4"/>
  <c r="L386" i="4"/>
  <c r="AE385" i="4"/>
  <c r="AD385" i="4"/>
  <c r="AC385" i="4"/>
  <c r="AB385" i="4"/>
  <c r="AA385" i="4"/>
  <c r="Z385" i="4"/>
  <c r="Y385" i="4"/>
  <c r="X385" i="4"/>
  <c r="W385" i="4"/>
  <c r="V385" i="4"/>
  <c r="U385" i="4"/>
  <c r="T385" i="4"/>
  <c r="S385" i="4"/>
  <c r="R385" i="4"/>
  <c r="P385" i="4"/>
  <c r="O385" i="4"/>
  <c r="N385" i="4"/>
  <c r="L385" i="4"/>
  <c r="AE384" i="4"/>
  <c r="AD384" i="4"/>
  <c r="AC384" i="4"/>
  <c r="AB384" i="4"/>
  <c r="AA384" i="4"/>
  <c r="Z384" i="4"/>
  <c r="Y384" i="4"/>
  <c r="X384" i="4"/>
  <c r="W384" i="4"/>
  <c r="V384" i="4"/>
  <c r="U384" i="4"/>
  <c r="T384" i="4"/>
  <c r="S384" i="4"/>
  <c r="R384" i="4"/>
  <c r="P384" i="4"/>
  <c r="O384" i="4"/>
  <c r="N384" i="4"/>
  <c r="L384" i="4"/>
  <c r="AE383" i="4"/>
  <c r="AD383" i="4"/>
  <c r="AC383" i="4"/>
  <c r="AB383" i="4"/>
  <c r="AA383" i="4"/>
  <c r="Z383" i="4"/>
  <c r="Y383" i="4"/>
  <c r="X383" i="4"/>
  <c r="W383" i="4"/>
  <c r="V383" i="4"/>
  <c r="U383" i="4"/>
  <c r="T383" i="4"/>
  <c r="S383" i="4"/>
  <c r="R383" i="4"/>
  <c r="P383" i="4"/>
  <c r="O383" i="4"/>
  <c r="N383" i="4"/>
  <c r="L383" i="4"/>
  <c r="AE382" i="4"/>
  <c r="AD382" i="4"/>
  <c r="AC382" i="4"/>
  <c r="AB382" i="4"/>
  <c r="AA382" i="4"/>
  <c r="Z382" i="4"/>
  <c r="Y382" i="4"/>
  <c r="X382" i="4"/>
  <c r="W382" i="4"/>
  <c r="V382" i="4"/>
  <c r="U382" i="4"/>
  <c r="T382" i="4"/>
  <c r="S382" i="4"/>
  <c r="R382" i="4"/>
  <c r="P382" i="4"/>
  <c r="O382" i="4"/>
  <c r="N382" i="4"/>
  <c r="L382" i="4"/>
  <c r="AE381" i="4"/>
  <c r="AD381" i="4"/>
  <c r="AC381" i="4"/>
  <c r="AB381" i="4"/>
  <c r="AA381" i="4"/>
  <c r="Z381" i="4"/>
  <c r="Y381" i="4"/>
  <c r="X381" i="4"/>
  <c r="W381" i="4"/>
  <c r="V381" i="4"/>
  <c r="U381" i="4"/>
  <c r="T381" i="4"/>
  <c r="S381" i="4"/>
  <c r="R381" i="4"/>
  <c r="P381" i="4"/>
  <c r="O381" i="4"/>
  <c r="N381" i="4"/>
  <c r="L381" i="4"/>
  <c r="AE380" i="4"/>
  <c r="AD380" i="4"/>
  <c r="AC380" i="4"/>
  <c r="AB380" i="4"/>
  <c r="AA380" i="4"/>
  <c r="Z380" i="4"/>
  <c r="Y380" i="4"/>
  <c r="X380" i="4"/>
  <c r="W380" i="4"/>
  <c r="V380" i="4"/>
  <c r="U380" i="4"/>
  <c r="T380" i="4"/>
  <c r="S380" i="4"/>
  <c r="R380" i="4"/>
  <c r="P380" i="4"/>
  <c r="O380" i="4"/>
  <c r="N380" i="4"/>
  <c r="L380" i="4"/>
  <c r="AE379" i="4"/>
  <c r="AD379" i="4"/>
  <c r="AC379" i="4"/>
  <c r="AB379" i="4"/>
  <c r="AA379" i="4"/>
  <c r="Z379" i="4"/>
  <c r="Y379" i="4"/>
  <c r="X379" i="4"/>
  <c r="W379" i="4"/>
  <c r="V379" i="4"/>
  <c r="U379" i="4"/>
  <c r="T379" i="4"/>
  <c r="S379" i="4"/>
  <c r="R379" i="4"/>
  <c r="P379" i="4"/>
  <c r="O379" i="4"/>
  <c r="N379" i="4"/>
  <c r="L379" i="4"/>
  <c r="AE378" i="4"/>
  <c r="AD378" i="4"/>
  <c r="AC378" i="4"/>
  <c r="AB378" i="4"/>
  <c r="AA378" i="4"/>
  <c r="Z378" i="4"/>
  <c r="Y378" i="4"/>
  <c r="X378" i="4"/>
  <c r="W378" i="4"/>
  <c r="V378" i="4"/>
  <c r="U378" i="4"/>
  <c r="T378" i="4"/>
  <c r="S378" i="4"/>
  <c r="R378" i="4"/>
  <c r="P378" i="4"/>
  <c r="O378" i="4"/>
  <c r="N378" i="4"/>
  <c r="L378" i="4"/>
  <c r="AE377" i="4"/>
  <c r="AD377" i="4"/>
  <c r="AC377" i="4"/>
  <c r="AB377" i="4"/>
  <c r="AA377" i="4"/>
  <c r="Z377" i="4"/>
  <c r="Y377" i="4"/>
  <c r="X377" i="4"/>
  <c r="W377" i="4"/>
  <c r="V377" i="4"/>
  <c r="U377" i="4"/>
  <c r="T377" i="4"/>
  <c r="S377" i="4"/>
  <c r="R377" i="4"/>
  <c r="P377" i="4"/>
  <c r="O377" i="4"/>
  <c r="N377" i="4"/>
  <c r="L377" i="4"/>
  <c r="AE376" i="4"/>
  <c r="AD376" i="4"/>
  <c r="AC376" i="4"/>
  <c r="AB376" i="4"/>
  <c r="AA376" i="4"/>
  <c r="Z376" i="4"/>
  <c r="Y376" i="4"/>
  <c r="X376" i="4"/>
  <c r="W376" i="4"/>
  <c r="V376" i="4"/>
  <c r="U376" i="4"/>
  <c r="T376" i="4"/>
  <c r="S376" i="4"/>
  <c r="R376" i="4"/>
  <c r="P376" i="4"/>
  <c r="O376" i="4"/>
  <c r="N376" i="4"/>
  <c r="L376" i="4"/>
  <c r="AE375" i="4"/>
  <c r="AD375" i="4"/>
  <c r="AC375" i="4"/>
  <c r="AB375" i="4"/>
  <c r="AA375" i="4"/>
  <c r="Z375" i="4"/>
  <c r="Y375" i="4"/>
  <c r="X375" i="4"/>
  <c r="W375" i="4"/>
  <c r="V375" i="4"/>
  <c r="U375" i="4"/>
  <c r="T375" i="4"/>
  <c r="S375" i="4"/>
  <c r="R375" i="4"/>
  <c r="P375" i="4"/>
  <c r="O375" i="4"/>
  <c r="N375" i="4"/>
  <c r="L375" i="4"/>
  <c r="AE374" i="4"/>
  <c r="AD374" i="4"/>
  <c r="AC374" i="4"/>
  <c r="AB374" i="4"/>
  <c r="AA374" i="4"/>
  <c r="Z374" i="4"/>
  <c r="Y374" i="4"/>
  <c r="X374" i="4"/>
  <c r="W374" i="4"/>
  <c r="V374" i="4"/>
  <c r="U374" i="4"/>
  <c r="T374" i="4"/>
  <c r="S374" i="4"/>
  <c r="R374" i="4"/>
  <c r="P374" i="4"/>
  <c r="O374" i="4"/>
  <c r="N374" i="4"/>
  <c r="L374" i="4"/>
  <c r="AE373" i="4"/>
  <c r="AD373" i="4"/>
  <c r="AC373" i="4"/>
  <c r="AB373" i="4"/>
  <c r="AA373" i="4"/>
  <c r="Z373" i="4"/>
  <c r="Y373" i="4"/>
  <c r="X373" i="4"/>
  <c r="W373" i="4"/>
  <c r="V373" i="4"/>
  <c r="U373" i="4"/>
  <c r="T373" i="4"/>
  <c r="S373" i="4"/>
  <c r="R373" i="4"/>
  <c r="P373" i="4"/>
  <c r="O373" i="4"/>
  <c r="N373" i="4"/>
  <c r="L373" i="4"/>
  <c r="AE372" i="4"/>
  <c r="AD372" i="4"/>
  <c r="AC372" i="4"/>
  <c r="AB372" i="4"/>
  <c r="AA372" i="4"/>
  <c r="Z372" i="4"/>
  <c r="Y372" i="4"/>
  <c r="X372" i="4"/>
  <c r="W372" i="4"/>
  <c r="V372" i="4"/>
  <c r="U372" i="4"/>
  <c r="T372" i="4"/>
  <c r="S372" i="4"/>
  <c r="R372" i="4"/>
  <c r="P372" i="4"/>
  <c r="O372" i="4"/>
  <c r="N372" i="4"/>
  <c r="L372" i="4"/>
  <c r="AE371" i="4"/>
  <c r="AD371" i="4"/>
  <c r="AC371" i="4"/>
  <c r="AB371" i="4"/>
  <c r="AA371" i="4"/>
  <c r="Z371" i="4"/>
  <c r="Y371" i="4"/>
  <c r="X371" i="4"/>
  <c r="W371" i="4"/>
  <c r="V371" i="4"/>
  <c r="U371" i="4"/>
  <c r="T371" i="4"/>
  <c r="S371" i="4"/>
  <c r="R371" i="4"/>
  <c r="P371" i="4"/>
  <c r="O371" i="4"/>
  <c r="N371" i="4"/>
  <c r="L371" i="4"/>
  <c r="AE370" i="4"/>
  <c r="AD370" i="4"/>
  <c r="AC370" i="4"/>
  <c r="AB370" i="4"/>
  <c r="AA370" i="4"/>
  <c r="Z370" i="4"/>
  <c r="Y370" i="4"/>
  <c r="X370" i="4"/>
  <c r="W370" i="4"/>
  <c r="V370" i="4"/>
  <c r="U370" i="4"/>
  <c r="T370" i="4"/>
  <c r="S370" i="4"/>
  <c r="R370" i="4"/>
  <c r="P370" i="4"/>
  <c r="O370" i="4"/>
  <c r="N370" i="4"/>
  <c r="L370" i="4"/>
  <c r="AE369" i="4"/>
  <c r="AD369" i="4"/>
  <c r="AC369" i="4"/>
  <c r="AB369" i="4"/>
  <c r="AA369" i="4"/>
  <c r="Z369" i="4"/>
  <c r="Y369" i="4"/>
  <c r="X369" i="4"/>
  <c r="W369" i="4"/>
  <c r="V369" i="4"/>
  <c r="U369" i="4"/>
  <c r="T369" i="4"/>
  <c r="S369" i="4"/>
  <c r="R369" i="4"/>
  <c r="P369" i="4"/>
  <c r="O369" i="4"/>
  <c r="N369" i="4"/>
  <c r="L369" i="4"/>
  <c r="AE368" i="4"/>
  <c r="AD368" i="4"/>
  <c r="AC368" i="4"/>
  <c r="AB368" i="4"/>
  <c r="AA368" i="4"/>
  <c r="Z368" i="4"/>
  <c r="Y368" i="4"/>
  <c r="X368" i="4"/>
  <c r="W368" i="4"/>
  <c r="V368" i="4"/>
  <c r="U368" i="4"/>
  <c r="T368" i="4"/>
  <c r="S368" i="4"/>
  <c r="R368" i="4"/>
  <c r="P368" i="4"/>
  <c r="O368" i="4"/>
  <c r="N368" i="4"/>
  <c r="L368" i="4"/>
  <c r="AE367" i="4"/>
  <c r="AD367" i="4"/>
  <c r="AC367" i="4"/>
  <c r="AB367" i="4"/>
  <c r="AA367" i="4"/>
  <c r="Z367" i="4"/>
  <c r="Y367" i="4"/>
  <c r="X367" i="4"/>
  <c r="W367" i="4"/>
  <c r="V367" i="4"/>
  <c r="U367" i="4"/>
  <c r="T367" i="4"/>
  <c r="S367" i="4"/>
  <c r="R367" i="4"/>
  <c r="P367" i="4"/>
  <c r="O367" i="4"/>
  <c r="N367" i="4"/>
  <c r="L367" i="4"/>
  <c r="AE366" i="4"/>
  <c r="AD366" i="4"/>
  <c r="AC366" i="4"/>
  <c r="AB366" i="4"/>
  <c r="AA366" i="4"/>
  <c r="Z366" i="4"/>
  <c r="Y366" i="4"/>
  <c r="X366" i="4"/>
  <c r="W366" i="4"/>
  <c r="V366" i="4"/>
  <c r="U366" i="4"/>
  <c r="T366" i="4"/>
  <c r="S366" i="4"/>
  <c r="R366" i="4"/>
  <c r="P366" i="4"/>
  <c r="O366" i="4"/>
  <c r="N366" i="4"/>
  <c r="L366" i="4"/>
  <c r="AE365" i="4"/>
  <c r="AD365" i="4"/>
  <c r="AC365" i="4"/>
  <c r="AB365" i="4"/>
  <c r="AA365" i="4"/>
  <c r="Z365" i="4"/>
  <c r="Y365" i="4"/>
  <c r="X365" i="4"/>
  <c r="W365" i="4"/>
  <c r="V365" i="4"/>
  <c r="U365" i="4"/>
  <c r="T365" i="4"/>
  <c r="S365" i="4"/>
  <c r="R365" i="4"/>
  <c r="P365" i="4"/>
  <c r="O365" i="4"/>
  <c r="N365" i="4"/>
  <c r="L365" i="4"/>
  <c r="AE364" i="4"/>
  <c r="AD364" i="4"/>
  <c r="AC364" i="4"/>
  <c r="AB364" i="4"/>
  <c r="AA364" i="4"/>
  <c r="Z364" i="4"/>
  <c r="Y364" i="4"/>
  <c r="X364" i="4"/>
  <c r="W364" i="4"/>
  <c r="V364" i="4"/>
  <c r="U364" i="4"/>
  <c r="T364" i="4"/>
  <c r="S364" i="4"/>
  <c r="R364" i="4"/>
  <c r="P364" i="4"/>
  <c r="O364" i="4"/>
  <c r="N364" i="4"/>
  <c r="L364" i="4"/>
  <c r="AE363" i="4"/>
  <c r="AD363" i="4"/>
  <c r="AC363" i="4"/>
  <c r="AB363" i="4"/>
  <c r="AA363" i="4"/>
  <c r="Z363" i="4"/>
  <c r="Y363" i="4"/>
  <c r="X363" i="4"/>
  <c r="W363" i="4"/>
  <c r="V363" i="4"/>
  <c r="U363" i="4"/>
  <c r="T363" i="4"/>
  <c r="S363" i="4"/>
  <c r="R363" i="4"/>
  <c r="P363" i="4"/>
  <c r="O363" i="4"/>
  <c r="N363" i="4"/>
  <c r="L363" i="4"/>
  <c r="AE362" i="4"/>
  <c r="AD362" i="4"/>
  <c r="AC362" i="4"/>
  <c r="AB362" i="4"/>
  <c r="AA362" i="4"/>
  <c r="Z362" i="4"/>
  <c r="Y362" i="4"/>
  <c r="X362" i="4"/>
  <c r="W362" i="4"/>
  <c r="V362" i="4"/>
  <c r="U362" i="4"/>
  <c r="T362" i="4"/>
  <c r="S362" i="4"/>
  <c r="R362" i="4"/>
  <c r="P362" i="4"/>
  <c r="O362" i="4"/>
  <c r="N362" i="4"/>
  <c r="L362" i="4"/>
  <c r="AE361" i="4"/>
  <c r="AD361" i="4"/>
  <c r="AC361" i="4"/>
  <c r="AB361" i="4"/>
  <c r="AA361" i="4"/>
  <c r="Z361" i="4"/>
  <c r="Y361" i="4"/>
  <c r="X361" i="4"/>
  <c r="W361" i="4"/>
  <c r="V361" i="4"/>
  <c r="U361" i="4"/>
  <c r="T361" i="4"/>
  <c r="S361" i="4"/>
  <c r="R361" i="4"/>
  <c r="P361" i="4"/>
  <c r="O361" i="4"/>
  <c r="N361" i="4"/>
  <c r="L361" i="4"/>
  <c r="AE360" i="4"/>
  <c r="AD360" i="4"/>
  <c r="AC360" i="4"/>
  <c r="AB360" i="4"/>
  <c r="AA360" i="4"/>
  <c r="Z360" i="4"/>
  <c r="Y360" i="4"/>
  <c r="X360" i="4"/>
  <c r="W360" i="4"/>
  <c r="V360" i="4"/>
  <c r="U360" i="4"/>
  <c r="T360" i="4"/>
  <c r="S360" i="4"/>
  <c r="R360" i="4"/>
  <c r="P360" i="4"/>
  <c r="O360" i="4"/>
  <c r="N360" i="4"/>
  <c r="L360" i="4"/>
  <c r="AE359" i="4"/>
  <c r="AD359" i="4"/>
  <c r="AC359" i="4"/>
  <c r="AB359" i="4"/>
  <c r="AA359" i="4"/>
  <c r="Z359" i="4"/>
  <c r="Y359" i="4"/>
  <c r="X359" i="4"/>
  <c r="W359" i="4"/>
  <c r="V359" i="4"/>
  <c r="U359" i="4"/>
  <c r="T359" i="4"/>
  <c r="S359" i="4"/>
  <c r="R359" i="4"/>
  <c r="P359" i="4"/>
  <c r="O359" i="4"/>
  <c r="N359" i="4"/>
  <c r="L359" i="4"/>
  <c r="AE358" i="4"/>
  <c r="AD358" i="4"/>
  <c r="AC358" i="4"/>
  <c r="AB358" i="4"/>
  <c r="AA358" i="4"/>
  <c r="Z358" i="4"/>
  <c r="Y358" i="4"/>
  <c r="X358" i="4"/>
  <c r="W358" i="4"/>
  <c r="V358" i="4"/>
  <c r="U358" i="4"/>
  <c r="T358" i="4"/>
  <c r="S358" i="4"/>
  <c r="R358" i="4"/>
  <c r="P358" i="4"/>
  <c r="O358" i="4"/>
  <c r="N358" i="4"/>
  <c r="L358" i="4"/>
  <c r="AE357" i="4"/>
  <c r="AD357" i="4"/>
  <c r="AC357" i="4"/>
  <c r="AB357" i="4"/>
  <c r="AA357" i="4"/>
  <c r="Z357" i="4"/>
  <c r="Y357" i="4"/>
  <c r="X357" i="4"/>
  <c r="W357" i="4"/>
  <c r="V357" i="4"/>
  <c r="U357" i="4"/>
  <c r="T357" i="4"/>
  <c r="S357" i="4"/>
  <c r="R357" i="4"/>
  <c r="P357" i="4"/>
  <c r="O357" i="4"/>
  <c r="N357" i="4"/>
  <c r="L357" i="4"/>
  <c r="AE356" i="4"/>
  <c r="AD356" i="4"/>
  <c r="AC356" i="4"/>
  <c r="AB356" i="4"/>
  <c r="AA356" i="4"/>
  <c r="Z356" i="4"/>
  <c r="Y356" i="4"/>
  <c r="X356" i="4"/>
  <c r="W356" i="4"/>
  <c r="V356" i="4"/>
  <c r="U356" i="4"/>
  <c r="T356" i="4"/>
  <c r="S356" i="4"/>
  <c r="R356" i="4"/>
  <c r="P356" i="4"/>
  <c r="O356" i="4"/>
  <c r="N356" i="4"/>
  <c r="L356" i="4"/>
  <c r="AE355" i="4"/>
  <c r="AD355" i="4"/>
  <c r="AC355" i="4"/>
  <c r="AB355" i="4"/>
  <c r="AA355" i="4"/>
  <c r="Z355" i="4"/>
  <c r="Y355" i="4"/>
  <c r="X355" i="4"/>
  <c r="W355" i="4"/>
  <c r="V355" i="4"/>
  <c r="U355" i="4"/>
  <c r="T355" i="4"/>
  <c r="S355" i="4"/>
  <c r="R355" i="4"/>
  <c r="P355" i="4"/>
  <c r="O355" i="4"/>
  <c r="N355" i="4"/>
  <c r="L355" i="4"/>
  <c r="AE354" i="4"/>
  <c r="AD354" i="4"/>
  <c r="AC354" i="4"/>
  <c r="AB354" i="4"/>
  <c r="AA354" i="4"/>
  <c r="Z354" i="4"/>
  <c r="Y354" i="4"/>
  <c r="X354" i="4"/>
  <c r="W354" i="4"/>
  <c r="V354" i="4"/>
  <c r="U354" i="4"/>
  <c r="T354" i="4"/>
  <c r="S354" i="4"/>
  <c r="R354" i="4"/>
  <c r="P354" i="4"/>
  <c r="O354" i="4"/>
  <c r="N354" i="4"/>
  <c r="L354" i="4"/>
  <c r="AE353" i="4"/>
  <c r="AD353" i="4"/>
  <c r="AC353" i="4"/>
  <c r="AB353" i="4"/>
  <c r="AA353" i="4"/>
  <c r="Z353" i="4"/>
  <c r="Y353" i="4"/>
  <c r="X353" i="4"/>
  <c r="W353" i="4"/>
  <c r="V353" i="4"/>
  <c r="U353" i="4"/>
  <c r="T353" i="4"/>
  <c r="S353" i="4"/>
  <c r="R353" i="4"/>
  <c r="P353" i="4"/>
  <c r="O353" i="4"/>
  <c r="N353" i="4"/>
  <c r="L353" i="4"/>
  <c r="AE352" i="4"/>
  <c r="AD352" i="4"/>
  <c r="AC352" i="4"/>
  <c r="AB352" i="4"/>
  <c r="AA352" i="4"/>
  <c r="Z352" i="4"/>
  <c r="Y352" i="4"/>
  <c r="X352" i="4"/>
  <c r="W352" i="4"/>
  <c r="V352" i="4"/>
  <c r="U352" i="4"/>
  <c r="T352" i="4"/>
  <c r="S352" i="4"/>
  <c r="R352" i="4"/>
  <c r="P352" i="4"/>
  <c r="O352" i="4"/>
  <c r="N352" i="4"/>
  <c r="L352" i="4"/>
  <c r="AE351" i="4"/>
  <c r="AD351" i="4"/>
  <c r="AC351" i="4"/>
  <c r="AB351" i="4"/>
  <c r="AA351" i="4"/>
  <c r="Z351" i="4"/>
  <c r="Y351" i="4"/>
  <c r="X351" i="4"/>
  <c r="W351" i="4"/>
  <c r="V351" i="4"/>
  <c r="U351" i="4"/>
  <c r="T351" i="4"/>
  <c r="S351" i="4"/>
  <c r="R351" i="4"/>
  <c r="P351" i="4"/>
  <c r="O351" i="4"/>
  <c r="N351" i="4"/>
  <c r="L351" i="4"/>
  <c r="AE350" i="4"/>
  <c r="AD350" i="4"/>
  <c r="AC350" i="4"/>
  <c r="AB350" i="4"/>
  <c r="AA350" i="4"/>
  <c r="Z350" i="4"/>
  <c r="Y350" i="4"/>
  <c r="X350" i="4"/>
  <c r="W350" i="4"/>
  <c r="V350" i="4"/>
  <c r="U350" i="4"/>
  <c r="T350" i="4"/>
  <c r="S350" i="4"/>
  <c r="R350" i="4"/>
  <c r="P350" i="4"/>
  <c r="O350" i="4"/>
  <c r="N350" i="4"/>
  <c r="L350" i="4"/>
  <c r="AE349" i="4"/>
  <c r="AD349" i="4"/>
  <c r="AC349" i="4"/>
  <c r="AB349" i="4"/>
  <c r="AA349" i="4"/>
  <c r="Z349" i="4"/>
  <c r="Y349" i="4"/>
  <c r="X349" i="4"/>
  <c r="W349" i="4"/>
  <c r="V349" i="4"/>
  <c r="U349" i="4"/>
  <c r="T349" i="4"/>
  <c r="S349" i="4"/>
  <c r="R349" i="4"/>
  <c r="P349" i="4"/>
  <c r="O349" i="4"/>
  <c r="N349" i="4"/>
  <c r="L349" i="4"/>
  <c r="AE348" i="4"/>
  <c r="AD348" i="4"/>
  <c r="AC348" i="4"/>
  <c r="AB348" i="4"/>
  <c r="AA348" i="4"/>
  <c r="Z348" i="4"/>
  <c r="Y348" i="4"/>
  <c r="X348" i="4"/>
  <c r="W348" i="4"/>
  <c r="V348" i="4"/>
  <c r="U348" i="4"/>
  <c r="T348" i="4"/>
  <c r="S348" i="4"/>
  <c r="R348" i="4"/>
  <c r="P348" i="4"/>
  <c r="O348" i="4"/>
  <c r="N348" i="4"/>
  <c r="L348" i="4"/>
  <c r="AE347" i="4"/>
  <c r="AD347" i="4"/>
  <c r="AC347" i="4"/>
  <c r="AB347" i="4"/>
  <c r="AA347" i="4"/>
  <c r="Z347" i="4"/>
  <c r="Y347" i="4"/>
  <c r="X347" i="4"/>
  <c r="W347" i="4"/>
  <c r="V347" i="4"/>
  <c r="U347" i="4"/>
  <c r="T347" i="4"/>
  <c r="S347" i="4"/>
  <c r="R347" i="4"/>
  <c r="P347" i="4"/>
  <c r="O347" i="4"/>
  <c r="N347" i="4"/>
  <c r="L347" i="4"/>
  <c r="AE346" i="4"/>
  <c r="AD346" i="4"/>
  <c r="AC346" i="4"/>
  <c r="AB346" i="4"/>
  <c r="AA346" i="4"/>
  <c r="Z346" i="4"/>
  <c r="Y346" i="4"/>
  <c r="X346" i="4"/>
  <c r="W346" i="4"/>
  <c r="V346" i="4"/>
  <c r="U346" i="4"/>
  <c r="T346" i="4"/>
  <c r="S346" i="4"/>
  <c r="R346" i="4"/>
  <c r="P346" i="4"/>
  <c r="O346" i="4"/>
  <c r="N346" i="4"/>
  <c r="L346" i="4"/>
  <c r="AE345" i="4"/>
  <c r="AD345" i="4"/>
  <c r="AC345" i="4"/>
  <c r="AB345" i="4"/>
  <c r="AA345" i="4"/>
  <c r="Z345" i="4"/>
  <c r="Y345" i="4"/>
  <c r="X345" i="4"/>
  <c r="W345" i="4"/>
  <c r="V345" i="4"/>
  <c r="U345" i="4"/>
  <c r="T345" i="4"/>
  <c r="S345" i="4"/>
  <c r="R345" i="4"/>
  <c r="P345" i="4"/>
  <c r="O345" i="4"/>
  <c r="N345" i="4"/>
  <c r="L345" i="4"/>
  <c r="AE344" i="4"/>
  <c r="AD344" i="4"/>
  <c r="AC344" i="4"/>
  <c r="AB344" i="4"/>
  <c r="AA344" i="4"/>
  <c r="Z344" i="4"/>
  <c r="Y344" i="4"/>
  <c r="X344" i="4"/>
  <c r="W344" i="4"/>
  <c r="V344" i="4"/>
  <c r="U344" i="4"/>
  <c r="T344" i="4"/>
  <c r="S344" i="4"/>
  <c r="R344" i="4"/>
  <c r="P344" i="4"/>
  <c r="O344" i="4"/>
  <c r="N344" i="4"/>
  <c r="L344" i="4"/>
  <c r="AE343" i="4"/>
  <c r="AD343" i="4"/>
  <c r="AC343" i="4"/>
  <c r="AB343" i="4"/>
  <c r="AA343" i="4"/>
  <c r="Z343" i="4"/>
  <c r="Y343" i="4"/>
  <c r="X343" i="4"/>
  <c r="W343" i="4"/>
  <c r="V343" i="4"/>
  <c r="U343" i="4"/>
  <c r="T343" i="4"/>
  <c r="S343" i="4"/>
  <c r="R343" i="4"/>
  <c r="P343" i="4"/>
  <c r="O343" i="4"/>
  <c r="N343" i="4"/>
  <c r="L343" i="4"/>
  <c r="AE342" i="4"/>
  <c r="AD342" i="4"/>
  <c r="AC342" i="4"/>
  <c r="AB342" i="4"/>
  <c r="AA342" i="4"/>
  <c r="Z342" i="4"/>
  <c r="Y342" i="4"/>
  <c r="X342" i="4"/>
  <c r="W342" i="4"/>
  <c r="V342" i="4"/>
  <c r="U342" i="4"/>
  <c r="T342" i="4"/>
  <c r="S342" i="4"/>
  <c r="R342" i="4"/>
  <c r="P342" i="4"/>
  <c r="O342" i="4"/>
  <c r="N342" i="4"/>
  <c r="L342" i="4"/>
  <c r="AE341" i="4"/>
  <c r="AD341" i="4"/>
  <c r="AC341" i="4"/>
  <c r="AB341" i="4"/>
  <c r="AA341" i="4"/>
  <c r="Z341" i="4"/>
  <c r="Y341" i="4"/>
  <c r="X341" i="4"/>
  <c r="W341" i="4"/>
  <c r="V341" i="4"/>
  <c r="U341" i="4"/>
  <c r="T341" i="4"/>
  <c r="S341" i="4"/>
  <c r="R341" i="4"/>
  <c r="P341" i="4"/>
  <c r="O341" i="4"/>
  <c r="N341" i="4"/>
  <c r="L341" i="4"/>
  <c r="AE340" i="4"/>
  <c r="AD340" i="4"/>
  <c r="AC340" i="4"/>
  <c r="AB340" i="4"/>
  <c r="AA340" i="4"/>
  <c r="Z340" i="4"/>
  <c r="Y340" i="4"/>
  <c r="X340" i="4"/>
  <c r="W340" i="4"/>
  <c r="V340" i="4"/>
  <c r="U340" i="4"/>
  <c r="T340" i="4"/>
  <c r="S340" i="4"/>
  <c r="R340" i="4"/>
  <c r="P340" i="4"/>
  <c r="O340" i="4"/>
  <c r="N340" i="4"/>
  <c r="L340" i="4"/>
  <c r="AE339" i="4"/>
  <c r="AD339" i="4"/>
  <c r="AC339" i="4"/>
  <c r="AB339" i="4"/>
  <c r="AA339" i="4"/>
  <c r="Z339" i="4"/>
  <c r="Y339" i="4"/>
  <c r="X339" i="4"/>
  <c r="W339" i="4"/>
  <c r="V339" i="4"/>
  <c r="U339" i="4"/>
  <c r="T339" i="4"/>
  <c r="S339" i="4"/>
  <c r="R339" i="4"/>
  <c r="P339" i="4"/>
  <c r="O339" i="4"/>
  <c r="N339" i="4"/>
  <c r="L339" i="4"/>
  <c r="AE338" i="4"/>
  <c r="AD338" i="4"/>
  <c r="AC338" i="4"/>
  <c r="AB338" i="4"/>
  <c r="AA338" i="4"/>
  <c r="Z338" i="4"/>
  <c r="Y338" i="4"/>
  <c r="X338" i="4"/>
  <c r="W338" i="4"/>
  <c r="V338" i="4"/>
  <c r="U338" i="4"/>
  <c r="T338" i="4"/>
  <c r="S338" i="4"/>
  <c r="R338" i="4"/>
  <c r="P338" i="4"/>
  <c r="O338" i="4"/>
  <c r="N338" i="4"/>
  <c r="L338" i="4"/>
  <c r="AE337" i="4"/>
  <c r="AD337" i="4"/>
  <c r="AC337" i="4"/>
  <c r="AB337" i="4"/>
  <c r="AA337" i="4"/>
  <c r="Z337" i="4"/>
  <c r="Y337" i="4"/>
  <c r="X337" i="4"/>
  <c r="W337" i="4"/>
  <c r="V337" i="4"/>
  <c r="U337" i="4"/>
  <c r="T337" i="4"/>
  <c r="S337" i="4"/>
  <c r="R337" i="4"/>
  <c r="P337" i="4"/>
  <c r="O337" i="4"/>
  <c r="N337" i="4"/>
  <c r="L337" i="4"/>
  <c r="AE336" i="4"/>
  <c r="AD336" i="4"/>
  <c r="AC336" i="4"/>
  <c r="AB336" i="4"/>
  <c r="AA336" i="4"/>
  <c r="Z336" i="4"/>
  <c r="Y336" i="4"/>
  <c r="X336" i="4"/>
  <c r="W336" i="4"/>
  <c r="V336" i="4"/>
  <c r="U336" i="4"/>
  <c r="T336" i="4"/>
  <c r="S336" i="4"/>
  <c r="R336" i="4"/>
  <c r="P336" i="4"/>
  <c r="O336" i="4"/>
  <c r="N336" i="4"/>
  <c r="L336" i="4"/>
  <c r="AE335" i="4"/>
  <c r="AD335" i="4"/>
  <c r="AC335" i="4"/>
  <c r="AB335" i="4"/>
  <c r="AA335" i="4"/>
  <c r="Z335" i="4"/>
  <c r="Y335" i="4"/>
  <c r="X335" i="4"/>
  <c r="W335" i="4"/>
  <c r="V335" i="4"/>
  <c r="U335" i="4"/>
  <c r="T335" i="4"/>
  <c r="S335" i="4"/>
  <c r="R335" i="4"/>
  <c r="P335" i="4"/>
  <c r="O335" i="4"/>
  <c r="N335" i="4"/>
  <c r="L335" i="4"/>
  <c r="AE334" i="4"/>
  <c r="AD334" i="4"/>
  <c r="AC334" i="4"/>
  <c r="AB334" i="4"/>
  <c r="AA334" i="4"/>
  <c r="Z334" i="4"/>
  <c r="Y334" i="4"/>
  <c r="X334" i="4"/>
  <c r="W334" i="4"/>
  <c r="V334" i="4"/>
  <c r="U334" i="4"/>
  <c r="T334" i="4"/>
  <c r="S334" i="4"/>
  <c r="R334" i="4"/>
  <c r="P334" i="4"/>
  <c r="O334" i="4"/>
  <c r="N334" i="4"/>
  <c r="L334" i="4"/>
  <c r="AE333" i="4"/>
  <c r="AD333" i="4"/>
  <c r="AC333" i="4"/>
  <c r="AB333" i="4"/>
  <c r="AA333" i="4"/>
  <c r="Z333" i="4"/>
  <c r="Y333" i="4"/>
  <c r="X333" i="4"/>
  <c r="W333" i="4"/>
  <c r="V333" i="4"/>
  <c r="U333" i="4"/>
  <c r="T333" i="4"/>
  <c r="S333" i="4"/>
  <c r="R333" i="4"/>
  <c r="P333" i="4"/>
  <c r="O333" i="4"/>
  <c r="N333" i="4"/>
  <c r="L333" i="4"/>
  <c r="AE332" i="4"/>
  <c r="AD332" i="4"/>
  <c r="AC332" i="4"/>
  <c r="AB332" i="4"/>
  <c r="AA332" i="4"/>
  <c r="Z332" i="4"/>
  <c r="Y332" i="4"/>
  <c r="X332" i="4"/>
  <c r="W332" i="4"/>
  <c r="V332" i="4"/>
  <c r="U332" i="4"/>
  <c r="T332" i="4"/>
  <c r="S332" i="4"/>
  <c r="R332" i="4"/>
  <c r="P332" i="4"/>
  <c r="O332" i="4"/>
  <c r="N332" i="4"/>
  <c r="L332" i="4"/>
  <c r="AE331" i="4"/>
  <c r="AD331" i="4"/>
  <c r="AC331" i="4"/>
  <c r="AB331" i="4"/>
  <c r="AA331" i="4"/>
  <c r="Z331" i="4"/>
  <c r="Y331" i="4"/>
  <c r="X331" i="4"/>
  <c r="W331" i="4"/>
  <c r="V331" i="4"/>
  <c r="U331" i="4"/>
  <c r="T331" i="4"/>
  <c r="S331" i="4"/>
  <c r="R331" i="4"/>
  <c r="P331" i="4"/>
  <c r="O331" i="4"/>
  <c r="N331" i="4"/>
  <c r="L331" i="4"/>
  <c r="AE330" i="4"/>
  <c r="AD330" i="4"/>
  <c r="AC330" i="4"/>
  <c r="AB330" i="4"/>
  <c r="AA330" i="4"/>
  <c r="Z330" i="4"/>
  <c r="Y330" i="4"/>
  <c r="X330" i="4"/>
  <c r="W330" i="4"/>
  <c r="V330" i="4"/>
  <c r="U330" i="4"/>
  <c r="T330" i="4"/>
  <c r="S330" i="4"/>
  <c r="R330" i="4"/>
  <c r="P330" i="4"/>
  <c r="O330" i="4"/>
  <c r="N330" i="4"/>
  <c r="L330" i="4"/>
  <c r="AE329" i="4"/>
  <c r="AD329" i="4"/>
  <c r="AC329" i="4"/>
  <c r="AB329" i="4"/>
  <c r="AA329" i="4"/>
  <c r="Z329" i="4"/>
  <c r="Y329" i="4"/>
  <c r="X329" i="4"/>
  <c r="W329" i="4"/>
  <c r="V329" i="4"/>
  <c r="U329" i="4"/>
  <c r="T329" i="4"/>
  <c r="S329" i="4"/>
  <c r="R329" i="4"/>
  <c r="P329" i="4"/>
  <c r="O329" i="4"/>
  <c r="N329" i="4"/>
  <c r="L329" i="4"/>
  <c r="AE328" i="4"/>
  <c r="AD328" i="4"/>
  <c r="AC328" i="4"/>
  <c r="AB328" i="4"/>
  <c r="AA328" i="4"/>
  <c r="Z328" i="4"/>
  <c r="Y328" i="4"/>
  <c r="X328" i="4"/>
  <c r="W328" i="4"/>
  <c r="V328" i="4"/>
  <c r="U328" i="4"/>
  <c r="T328" i="4"/>
  <c r="S328" i="4"/>
  <c r="R328" i="4"/>
  <c r="P328" i="4"/>
  <c r="O328" i="4"/>
  <c r="N328" i="4"/>
  <c r="L328" i="4"/>
  <c r="AE327" i="4"/>
  <c r="AD327" i="4"/>
  <c r="AC327" i="4"/>
  <c r="AB327" i="4"/>
  <c r="AA327" i="4"/>
  <c r="Z327" i="4"/>
  <c r="Y327" i="4"/>
  <c r="X327" i="4"/>
  <c r="W327" i="4"/>
  <c r="V327" i="4"/>
  <c r="U327" i="4"/>
  <c r="T327" i="4"/>
  <c r="S327" i="4"/>
  <c r="R327" i="4"/>
  <c r="P327" i="4"/>
  <c r="O327" i="4"/>
  <c r="N327" i="4"/>
  <c r="L327" i="4"/>
  <c r="AE326" i="4"/>
  <c r="AD326" i="4"/>
  <c r="AC326" i="4"/>
  <c r="AB326" i="4"/>
  <c r="AA326" i="4"/>
  <c r="Z326" i="4"/>
  <c r="Y326" i="4"/>
  <c r="X326" i="4"/>
  <c r="W326" i="4"/>
  <c r="V326" i="4"/>
  <c r="U326" i="4"/>
  <c r="T326" i="4"/>
  <c r="S326" i="4"/>
  <c r="R326" i="4"/>
  <c r="P326" i="4"/>
  <c r="O326" i="4"/>
  <c r="N326" i="4"/>
  <c r="L326" i="4"/>
  <c r="AE325" i="4"/>
  <c r="AD325" i="4"/>
  <c r="AC325" i="4"/>
  <c r="AB325" i="4"/>
  <c r="AA325" i="4"/>
  <c r="Z325" i="4"/>
  <c r="Y325" i="4"/>
  <c r="X325" i="4"/>
  <c r="W325" i="4"/>
  <c r="V325" i="4"/>
  <c r="U325" i="4"/>
  <c r="T325" i="4"/>
  <c r="S325" i="4"/>
  <c r="R325" i="4"/>
  <c r="P325" i="4"/>
  <c r="O325" i="4"/>
  <c r="N325" i="4"/>
  <c r="L325" i="4"/>
  <c r="AE324" i="4"/>
  <c r="AD324" i="4"/>
  <c r="AC324" i="4"/>
  <c r="AB324" i="4"/>
  <c r="AA324" i="4"/>
  <c r="Z324" i="4"/>
  <c r="Y324" i="4"/>
  <c r="X324" i="4"/>
  <c r="W324" i="4"/>
  <c r="V324" i="4"/>
  <c r="U324" i="4"/>
  <c r="T324" i="4"/>
  <c r="S324" i="4"/>
  <c r="R324" i="4"/>
  <c r="P324" i="4"/>
  <c r="O324" i="4"/>
  <c r="N324" i="4"/>
  <c r="L324" i="4"/>
  <c r="AE323" i="4"/>
  <c r="AD323" i="4"/>
  <c r="AC323" i="4"/>
  <c r="AB323" i="4"/>
  <c r="AA323" i="4"/>
  <c r="Z323" i="4"/>
  <c r="Y323" i="4"/>
  <c r="X323" i="4"/>
  <c r="W323" i="4"/>
  <c r="V323" i="4"/>
  <c r="U323" i="4"/>
  <c r="T323" i="4"/>
  <c r="S323" i="4"/>
  <c r="R323" i="4"/>
  <c r="P323" i="4"/>
  <c r="O323" i="4"/>
  <c r="N323" i="4"/>
  <c r="L323" i="4"/>
  <c r="AE322" i="4"/>
  <c r="AD322" i="4"/>
  <c r="AC322" i="4"/>
  <c r="AB322" i="4"/>
  <c r="AA322" i="4"/>
  <c r="Z322" i="4"/>
  <c r="Y322" i="4"/>
  <c r="X322" i="4"/>
  <c r="W322" i="4"/>
  <c r="V322" i="4"/>
  <c r="U322" i="4"/>
  <c r="T322" i="4"/>
  <c r="S322" i="4"/>
  <c r="R322" i="4"/>
  <c r="P322" i="4"/>
  <c r="O322" i="4"/>
  <c r="N322" i="4"/>
  <c r="L322" i="4"/>
  <c r="AE321" i="4"/>
  <c r="AD321" i="4"/>
  <c r="AC321" i="4"/>
  <c r="AB321" i="4"/>
  <c r="AA321" i="4"/>
  <c r="Z321" i="4"/>
  <c r="Y321" i="4"/>
  <c r="X321" i="4"/>
  <c r="W321" i="4"/>
  <c r="V321" i="4"/>
  <c r="U321" i="4"/>
  <c r="T321" i="4"/>
  <c r="S321" i="4"/>
  <c r="R321" i="4"/>
  <c r="P321" i="4"/>
  <c r="O321" i="4"/>
  <c r="N321" i="4"/>
  <c r="L321" i="4"/>
  <c r="AE320" i="4"/>
  <c r="AD320" i="4"/>
  <c r="AC320" i="4"/>
  <c r="AB320" i="4"/>
  <c r="AA320" i="4"/>
  <c r="Z320" i="4"/>
  <c r="Y320" i="4"/>
  <c r="X320" i="4"/>
  <c r="W320" i="4"/>
  <c r="V320" i="4"/>
  <c r="U320" i="4"/>
  <c r="T320" i="4"/>
  <c r="S320" i="4"/>
  <c r="R320" i="4"/>
  <c r="P320" i="4"/>
  <c r="O320" i="4"/>
  <c r="N320" i="4"/>
  <c r="L320" i="4"/>
  <c r="AE319" i="4"/>
  <c r="AD319" i="4"/>
  <c r="AC319" i="4"/>
  <c r="AB319" i="4"/>
  <c r="AA319" i="4"/>
  <c r="Z319" i="4"/>
  <c r="Y319" i="4"/>
  <c r="X319" i="4"/>
  <c r="W319" i="4"/>
  <c r="V319" i="4"/>
  <c r="U319" i="4"/>
  <c r="T319" i="4"/>
  <c r="S319" i="4"/>
  <c r="R319" i="4"/>
  <c r="P319" i="4"/>
  <c r="O319" i="4"/>
  <c r="N319" i="4"/>
  <c r="L319" i="4"/>
  <c r="AE318" i="4"/>
  <c r="AD318" i="4"/>
  <c r="AC318" i="4"/>
  <c r="AB318" i="4"/>
  <c r="AA318" i="4"/>
  <c r="Z318" i="4"/>
  <c r="Y318" i="4"/>
  <c r="X318" i="4"/>
  <c r="W318" i="4"/>
  <c r="V318" i="4"/>
  <c r="U318" i="4"/>
  <c r="T318" i="4"/>
  <c r="S318" i="4"/>
  <c r="R318" i="4"/>
  <c r="P318" i="4"/>
  <c r="O318" i="4"/>
  <c r="N318" i="4"/>
  <c r="L318" i="4"/>
  <c r="AE317" i="4"/>
  <c r="AD317" i="4"/>
  <c r="AC317" i="4"/>
  <c r="AB317" i="4"/>
  <c r="AA317" i="4"/>
  <c r="Z317" i="4"/>
  <c r="Y317" i="4"/>
  <c r="X317" i="4"/>
  <c r="W317" i="4"/>
  <c r="V317" i="4"/>
  <c r="U317" i="4"/>
  <c r="T317" i="4"/>
  <c r="S317" i="4"/>
  <c r="R317" i="4"/>
  <c r="P317" i="4"/>
  <c r="O317" i="4"/>
  <c r="N317" i="4"/>
  <c r="L317" i="4"/>
  <c r="AE316" i="4"/>
  <c r="AD316" i="4"/>
  <c r="AC316" i="4"/>
  <c r="AB316" i="4"/>
  <c r="AA316" i="4"/>
  <c r="Z316" i="4"/>
  <c r="Y316" i="4"/>
  <c r="X316" i="4"/>
  <c r="W316" i="4"/>
  <c r="V316" i="4"/>
  <c r="U316" i="4"/>
  <c r="T316" i="4"/>
  <c r="S316" i="4"/>
  <c r="R316" i="4"/>
  <c r="P316" i="4"/>
  <c r="O316" i="4"/>
  <c r="N316" i="4"/>
  <c r="L316" i="4"/>
  <c r="AE315" i="4"/>
  <c r="AD315" i="4"/>
  <c r="AC315" i="4"/>
  <c r="AB315" i="4"/>
  <c r="AA315" i="4"/>
  <c r="Z315" i="4"/>
  <c r="Y315" i="4"/>
  <c r="X315" i="4"/>
  <c r="W315" i="4"/>
  <c r="V315" i="4"/>
  <c r="U315" i="4"/>
  <c r="T315" i="4"/>
  <c r="S315" i="4"/>
  <c r="R315" i="4"/>
  <c r="P315" i="4"/>
  <c r="O315" i="4"/>
  <c r="N315" i="4"/>
  <c r="L315" i="4"/>
  <c r="AE314" i="4"/>
  <c r="AD314" i="4"/>
  <c r="AC314" i="4"/>
  <c r="AB314" i="4"/>
  <c r="AA314" i="4"/>
  <c r="Z314" i="4"/>
  <c r="Y314" i="4"/>
  <c r="X314" i="4"/>
  <c r="W314" i="4"/>
  <c r="V314" i="4"/>
  <c r="U314" i="4"/>
  <c r="T314" i="4"/>
  <c r="S314" i="4"/>
  <c r="R314" i="4"/>
  <c r="P314" i="4"/>
  <c r="O314" i="4"/>
  <c r="N314" i="4"/>
  <c r="L314" i="4"/>
  <c r="AE313" i="4"/>
  <c r="AD313" i="4"/>
  <c r="AC313" i="4"/>
  <c r="AB313" i="4"/>
  <c r="AA313" i="4"/>
  <c r="Z313" i="4"/>
  <c r="Y313" i="4"/>
  <c r="X313" i="4"/>
  <c r="W313" i="4"/>
  <c r="V313" i="4"/>
  <c r="U313" i="4"/>
  <c r="T313" i="4"/>
  <c r="S313" i="4"/>
  <c r="R313" i="4"/>
  <c r="P313" i="4"/>
  <c r="O313" i="4"/>
  <c r="N313" i="4"/>
  <c r="L313" i="4"/>
  <c r="AE312" i="4"/>
  <c r="AD312" i="4"/>
  <c r="AC312" i="4"/>
  <c r="AB312" i="4"/>
  <c r="AA312" i="4"/>
  <c r="Z312" i="4"/>
  <c r="Y312" i="4"/>
  <c r="X312" i="4"/>
  <c r="W312" i="4"/>
  <c r="V312" i="4"/>
  <c r="U312" i="4"/>
  <c r="T312" i="4"/>
  <c r="S312" i="4"/>
  <c r="R312" i="4"/>
  <c r="P312" i="4"/>
  <c r="O312" i="4"/>
  <c r="N312" i="4"/>
  <c r="L312" i="4"/>
  <c r="AE311" i="4"/>
  <c r="AD311" i="4"/>
  <c r="AC311" i="4"/>
  <c r="AB311" i="4"/>
  <c r="AA311" i="4"/>
  <c r="Z311" i="4"/>
  <c r="Y311" i="4"/>
  <c r="X311" i="4"/>
  <c r="W311" i="4"/>
  <c r="V311" i="4"/>
  <c r="U311" i="4"/>
  <c r="T311" i="4"/>
  <c r="S311" i="4"/>
  <c r="R311" i="4"/>
  <c r="P311" i="4"/>
  <c r="O311" i="4"/>
  <c r="N311" i="4"/>
  <c r="L311" i="4"/>
  <c r="AE310" i="4"/>
  <c r="AD310" i="4"/>
  <c r="AC310" i="4"/>
  <c r="AB310" i="4"/>
  <c r="AA310" i="4"/>
  <c r="Z310" i="4"/>
  <c r="Y310" i="4"/>
  <c r="X310" i="4"/>
  <c r="W310" i="4"/>
  <c r="V310" i="4"/>
  <c r="U310" i="4"/>
  <c r="T310" i="4"/>
  <c r="S310" i="4"/>
  <c r="R310" i="4"/>
  <c r="P310" i="4"/>
  <c r="O310" i="4"/>
  <c r="N310" i="4"/>
  <c r="L310" i="4"/>
  <c r="AE309" i="4"/>
  <c r="AD309" i="4"/>
  <c r="AC309" i="4"/>
  <c r="AB309" i="4"/>
  <c r="AA309" i="4"/>
  <c r="Z309" i="4"/>
  <c r="Y309" i="4"/>
  <c r="X309" i="4"/>
  <c r="W309" i="4"/>
  <c r="V309" i="4"/>
  <c r="U309" i="4"/>
  <c r="T309" i="4"/>
  <c r="S309" i="4"/>
  <c r="R309" i="4"/>
  <c r="P309" i="4"/>
  <c r="O309" i="4"/>
  <c r="N309" i="4"/>
  <c r="L309" i="4"/>
  <c r="AE308" i="4"/>
  <c r="AD308" i="4"/>
  <c r="AC308" i="4"/>
  <c r="AB308" i="4"/>
  <c r="AA308" i="4"/>
  <c r="Z308" i="4"/>
  <c r="Y308" i="4"/>
  <c r="X308" i="4"/>
  <c r="W308" i="4"/>
  <c r="V308" i="4"/>
  <c r="U308" i="4"/>
  <c r="T308" i="4"/>
  <c r="S308" i="4"/>
  <c r="R308" i="4"/>
  <c r="P308" i="4"/>
  <c r="O308" i="4"/>
  <c r="N308" i="4"/>
  <c r="L308" i="4"/>
  <c r="AE307" i="4"/>
  <c r="AD307" i="4"/>
  <c r="AC307" i="4"/>
  <c r="AB307" i="4"/>
  <c r="AA307" i="4"/>
  <c r="Z307" i="4"/>
  <c r="Y307" i="4"/>
  <c r="X307" i="4"/>
  <c r="W307" i="4"/>
  <c r="V307" i="4"/>
  <c r="U307" i="4"/>
  <c r="T307" i="4"/>
  <c r="S307" i="4"/>
  <c r="R307" i="4"/>
  <c r="P307" i="4"/>
  <c r="O307" i="4"/>
  <c r="N307" i="4"/>
  <c r="L307" i="4"/>
  <c r="AE306" i="4"/>
  <c r="AD306" i="4"/>
  <c r="AC306" i="4"/>
  <c r="AB306" i="4"/>
  <c r="AA306" i="4"/>
  <c r="Z306" i="4"/>
  <c r="Y306" i="4"/>
  <c r="X306" i="4"/>
  <c r="W306" i="4"/>
  <c r="V306" i="4"/>
  <c r="U306" i="4"/>
  <c r="T306" i="4"/>
  <c r="S306" i="4"/>
  <c r="R306" i="4"/>
  <c r="P306" i="4"/>
  <c r="O306" i="4"/>
  <c r="N306" i="4"/>
  <c r="L306" i="4"/>
  <c r="AE305" i="4"/>
  <c r="AD305" i="4"/>
  <c r="AC305" i="4"/>
  <c r="AB305" i="4"/>
  <c r="AA305" i="4"/>
  <c r="Z305" i="4"/>
  <c r="Y305" i="4"/>
  <c r="X305" i="4"/>
  <c r="W305" i="4"/>
  <c r="V305" i="4"/>
  <c r="U305" i="4"/>
  <c r="T305" i="4"/>
  <c r="S305" i="4"/>
  <c r="R305" i="4"/>
  <c r="P305" i="4"/>
  <c r="O305" i="4"/>
  <c r="N305" i="4"/>
  <c r="L305" i="4"/>
  <c r="AE304" i="4"/>
  <c r="AD304" i="4"/>
  <c r="AC304" i="4"/>
  <c r="AB304" i="4"/>
  <c r="AA304" i="4"/>
  <c r="Z304" i="4"/>
  <c r="Y304" i="4"/>
  <c r="X304" i="4"/>
  <c r="W304" i="4"/>
  <c r="V304" i="4"/>
  <c r="U304" i="4"/>
  <c r="T304" i="4"/>
  <c r="S304" i="4"/>
  <c r="R304" i="4"/>
  <c r="P304" i="4"/>
  <c r="O304" i="4"/>
  <c r="N304" i="4"/>
  <c r="L304" i="4"/>
  <c r="AE303" i="4"/>
  <c r="AD303" i="4"/>
  <c r="AC303" i="4"/>
  <c r="AB303" i="4"/>
  <c r="AA303" i="4"/>
  <c r="Z303" i="4"/>
  <c r="Y303" i="4"/>
  <c r="X303" i="4"/>
  <c r="W303" i="4"/>
  <c r="V303" i="4"/>
  <c r="U303" i="4"/>
  <c r="T303" i="4"/>
  <c r="S303" i="4"/>
  <c r="R303" i="4"/>
  <c r="P303" i="4"/>
  <c r="O303" i="4"/>
  <c r="N303" i="4"/>
  <c r="L303" i="4"/>
  <c r="AE302" i="4"/>
  <c r="AD302" i="4"/>
  <c r="AC302" i="4"/>
  <c r="AB302" i="4"/>
  <c r="AA302" i="4"/>
  <c r="Z302" i="4"/>
  <c r="Y302" i="4"/>
  <c r="X302" i="4"/>
  <c r="W302" i="4"/>
  <c r="V302" i="4"/>
  <c r="U302" i="4"/>
  <c r="T302" i="4"/>
  <c r="S302" i="4"/>
  <c r="R302" i="4"/>
  <c r="P302" i="4"/>
  <c r="O302" i="4"/>
  <c r="N302" i="4"/>
  <c r="L302" i="4"/>
  <c r="AE301" i="4"/>
  <c r="AD301" i="4"/>
  <c r="AC301" i="4"/>
  <c r="AB301" i="4"/>
  <c r="AA301" i="4"/>
  <c r="Z301" i="4"/>
  <c r="Y301" i="4"/>
  <c r="X301" i="4"/>
  <c r="W301" i="4"/>
  <c r="V301" i="4"/>
  <c r="U301" i="4"/>
  <c r="T301" i="4"/>
  <c r="S301" i="4"/>
  <c r="R301" i="4"/>
  <c r="P301" i="4"/>
  <c r="O301" i="4"/>
  <c r="N301" i="4"/>
  <c r="L301" i="4"/>
  <c r="AE300" i="4"/>
  <c r="AD300" i="4"/>
  <c r="AC300" i="4"/>
  <c r="AB300" i="4"/>
  <c r="AA300" i="4"/>
  <c r="Z300" i="4"/>
  <c r="Y300" i="4"/>
  <c r="X300" i="4"/>
  <c r="W300" i="4"/>
  <c r="V300" i="4"/>
  <c r="U300" i="4"/>
  <c r="T300" i="4"/>
  <c r="S300" i="4"/>
  <c r="R300" i="4"/>
  <c r="P300" i="4"/>
  <c r="O300" i="4"/>
  <c r="N300" i="4"/>
  <c r="L300" i="4"/>
  <c r="AE299" i="4"/>
  <c r="AD299" i="4"/>
  <c r="AC299" i="4"/>
  <c r="AB299" i="4"/>
  <c r="AA299" i="4"/>
  <c r="Z299" i="4"/>
  <c r="Y299" i="4"/>
  <c r="X299" i="4"/>
  <c r="W299" i="4"/>
  <c r="V299" i="4"/>
  <c r="U299" i="4"/>
  <c r="T299" i="4"/>
  <c r="S299" i="4"/>
  <c r="R299" i="4"/>
  <c r="P299" i="4"/>
  <c r="O299" i="4"/>
  <c r="N299" i="4"/>
  <c r="L299" i="4"/>
  <c r="AE298" i="4"/>
  <c r="AD298" i="4"/>
  <c r="AC298" i="4"/>
  <c r="AB298" i="4"/>
  <c r="AA298" i="4"/>
  <c r="Z298" i="4"/>
  <c r="Y298" i="4"/>
  <c r="X298" i="4"/>
  <c r="W298" i="4"/>
  <c r="V298" i="4"/>
  <c r="U298" i="4"/>
  <c r="T298" i="4"/>
  <c r="S298" i="4"/>
  <c r="R298" i="4"/>
  <c r="P298" i="4"/>
  <c r="O298" i="4"/>
  <c r="N298" i="4"/>
  <c r="L298" i="4"/>
  <c r="AE297" i="4"/>
  <c r="AD297" i="4"/>
  <c r="AC297" i="4"/>
  <c r="AB297" i="4"/>
  <c r="AA297" i="4"/>
  <c r="Z297" i="4"/>
  <c r="Y297" i="4"/>
  <c r="X297" i="4"/>
  <c r="W297" i="4"/>
  <c r="V297" i="4"/>
  <c r="U297" i="4"/>
  <c r="T297" i="4"/>
  <c r="S297" i="4"/>
  <c r="R297" i="4"/>
  <c r="P297" i="4"/>
  <c r="O297" i="4"/>
  <c r="N297" i="4"/>
  <c r="L297" i="4"/>
  <c r="AE296" i="4"/>
  <c r="AD296" i="4"/>
  <c r="AC296" i="4"/>
  <c r="AB296" i="4"/>
  <c r="AA296" i="4"/>
  <c r="Z296" i="4"/>
  <c r="Y296" i="4"/>
  <c r="X296" i="4"/>
  <c r="W296" i="4"/>
  <c r="V296" i="4"/>
  <c r="U296" i="4"/>
  <c r="T296" i="4"/>
  <c r="S296" i="4"/>
  <c r="R296" i="4"/>
  <c r="P296" i="4"/>
  <c r="O296" i="4"/>
  <c r="N296" i="4"/>
  <c r="L296" i="4"/>
  <c r="AE295" i="4"/>
  <c r="AD295" i="4"/>
  <c r="AC295" i="4"/>
  <c r="AB295" i="4"/>
  <c r="AA295" i="4"/>
  <c r="Z295" i="4"/>
  <c r="Y295" i="4"/>
  <c r="X295" i="4"/>
  <c r="W295" i="4"/>
  <c r="V295" i="4"/>
  <c r="U295" i="4"/>
  <c r="T295" i="4"/>
  <c r="S295" i="4"/>
  <c r="R295" i="4"/>
  <c r="P295" i="4"/>
  <c r="O295" i="4"/>
  <c r="N295" i="4"/>
  <c r="L295" i="4"/>
  <c r="AE294" i="4"/>
  <c r="AD294" i="4"/>
  <c r="AC294" i="4"/>
  <c r="AB294" i="4"/>
  <c r="AA294" i="4"/>
  <c r="Z294" i="4"/>
  <c r="Y294" i="4"/>
  <c r="X294" i="4"/>
  <c r="W294" i="4"/>
  <c r="V294" i="4"/>
  <c r="U294" i="4"/>
  <c r="T294" i="4"/>
  <c r="S294" i="4"/>
  <c r="R294" i="4"/>
  <c r="P294" i="4"/>
  <c r="O294" i="4"/>
  <c r="N294" i="4"/>
  <c r="L294" i="4"/>
  <c r="AE293" i="4"/>
  <c r="AD293" i="4"/>
  <c r="AC293" i="4"/>
  <c r="AB293" i="4"/>
  <c r="AA293" i="4"/>
  <c r="Z293" i="4"/>
  <c r="Y293" i="4"/>
  <c r="X293" i="4"/>
  <c r="W293" i="4"/>
  <c r="V293" i="4"/>
  <c r="U293" i="4"/>
  <c r="T293" i="4"/>
  <c r="S293" i="4"/>
  <c r="R293" i="4"/>
  <c r="P293" i="4"/>
  <c r="O293" i="4"/>
  <c r="N293" i="4"/>
  <c r="L293" i="4"/>
  <c r="AE292" i="4"/>
  <c r="AD292" i="4"/>
  <c r="AC292" i="4"/>
  <c r="AB292" i="4"/>
  <c r="AA292" i="4"/>
  <c r="Z292" i="4"/>
  <c r="Y292" i="4"/>
  <c r="X292" i="4"/>
  <c r="W292" i="4"/>
  <c r="V292" i="4"/>
  <c r="U292" i="4"/>
  <c r="T292" i="4"/>
  <c r="S292" i="4"/>
  <c r="R292" i="4"/>
  <c r="P292" i="4"/>
  <c r="O292" i="4"/>
  <c r="N292" i="4"/>
  <c r="L292" i="4"/>
  <c r="AE291" i="4"/>
  <c r="AD291" i="4"/>
  <c r="AC291" i="4"/>
  <c r="AB291" i="4"/>
  <c r="AA291" i="4"/>
  <c r="Z291" i="4"/>
  <c r="Y291" i="4"/>
  <c r="X291" i="4"/>
  <c r="W291" i="4"/>
  <c r="V291" i="4"/>
  <c r="U291" i="4"/>
  <c r="T291" i="4"/>
  <c r="S291" i="4"/>
  <c r="R291" i="4"/>
  <c r="P291" i="4"/>
  <c r="O291" i="4"/>
  <c r="N291" i="4"/>
  <c r="L291" i="4"/>
  <c r="AE290" i="4"/>
  <c r="AD290" i="4"/>
  <c r="AC290" i="4"/>
  <c r="AB290" i="4"/>
  <c r="AA290" i="4"/>
  <c r="Z290" i="4"/>
  <c r="Y290" i="4"/>
  <c r="X290" i="4"/>
  <c r="W290" i="4"/>
  <c r="V290" i="4"/>
  <c r="U290" i="4"/>
  <c r="T290" i="4"/>
  <c r="S290" i="4"/>
  <c r="R290" i="4"/>
  <c r="P290" i="4"/>
  <c r="O290" i="4"/>
  <c r="N290" i="4"/>
  <c r="L290" i="4"/>
  <c r="AE289" i="4"/>
  <c r="AD289" i="4"/>
  <c r="AC289" i="4"/>
  <c r="AB289" i="4"/>
  <c r="AA289" i="4"/>
  <c r="Z289" i="4"/>
  <c r="Y289" i="4"/>
  <c r="X289" i="4"/>
  <c r="W289" i="4"/>
  <c r="V289" i="4"/>
  <c r="U289" i="4"/>
  <c r="T289" i="4"/>
  <c r="S289" i="4"/>
  <c r="R289" i="4"/>
  <c r="P289" i="4"/>
  <c r="O289" i="4"/>
  <c r="N289" i="4"/>
  <c r="L289" i="4"/>
  <c r="AE288" i="4"/>
  <c r="AD288" i="4"/>
  <c r="AC288" i="4"/>
  <c r="AB288" i="4"/>
  <c r="AA288" i="4"/>
  <c r="Z288" i="4"/>
  <c r="Y288" i="4"/>
  <c r="X288" i="4"/>
  <c r="W288" i="4"/>
  <c r="V288" i="4"/>
  <c r="U288" i="4"/>
  <c r="T288" i="4"/>
  <c r="S288" i="4"/>
  <c r="R288" i="4"/>
  <c r="P288" i="4"/>
  <c r="O288" i="4"/>
  <c r="N288" i="4"/>
  <c r="L288" i="4"/>
  <c r="AE287" i="4"/>
  <c r="AD287" i="4"/>
  <c r="AC287" i="4"/>
  <c r="AB287" i="4"/>
  <c r="AA287" i="4"/>
  <c r="Z287" i="4"/>
  <c r="Y287" i="4"/>
  <c r="X287" i="4"/>
  <c r="W287" i="4"/>
  <c r="V287" i="4"/>
  <c r="U287" i="4"/>
  <c r="T287" i="4"/>
  <c r="S287" i="4"/>
  <c r="R287" i="4"/>
  <c r="P287" i="4"/>
  <c r="O287" i="4"/>
  <c r="N287" i="4"/>
  <c r="L287" i="4"/>
  <c r="AE286" i="4"/>
  <c r="AD286" i="4"/>
  <c r="AC286" i="4"/>
  <c r="AB286" i="4"/>
  <c r="AA286" i="4"/>
  <c r="Z286" i="4"/>
  <c r="Y286" i="4"/>
  <c r="X286" i="4"/>
  <c r="W286" i="4"/>
  <c r="V286" i="4"/>
  <c r="U286" i="4"/>
  <c r="T286" i="4"/>
  <c r="S286" i="4"/>
  <c r="R286" i="4"/>
  <c r="P286" i="4"/>
  <c r="O286" i="4"/>
  <c r="N286" i="4"/>
  <c r="L286" i="4"/>
  <c r="AE285" i="4"/>
  <c r="AD285" i="4"/>
  <c r="AC285" i="4"/>
  <c r="AB285" i="4"/>
  <c r="AA285" i="4"/>
  <c r="Z285" i="4"/>
  <c r="Y285" i="4"/>
  <c r="X285" i="4"/>
  <c r="W285" i="4"/>
  <c r="V285" i="4"/>
  <c r="U285" i="4"/>
  <c r="T285" i="4"/>
  <c r="S285" i="4"/>
  <c r="R285" i="4"/>
  <c r="P285" i="4"/>
  <c r="O285" i="4"/>
  <c r="N285" i="4"/>
  <c r="L285" i="4"/>
  <c r="AE284" i="4"/>
  <c r="AD284" i="4"/>
  <c r="AC284" i="4"/>
  <c r="AB284" i="4"/>
  <c r="AA284" i="4"/>
  <c r="Z284" i="4"/>
  <c r="Y284" i="4"/>
  <c r="X284" i="4"/>
  <c r="W284" i="4"/>
  <c r="V284" i="4"/>
  <c r="U284" i="4"/>
  <c r="T284" i="4"/>
  <c r="S284" i="4"/>
  <c r="R284" i="4"/>
  <c r="P284" i="4"/>
  <c r="O284" i="4"/>
  <c r="N284" i="4"/>
  <c r="L284" i="4"/>
  <c r="AE283" i="4"/>
  <c r="AD283" i="4"/>
  <c r="AC283" i="4"/>
  <c r="AB283" i="4"/>
  <c r="AA283" i="4"/>
  <c r="Z283" i="4"/>
  <c r="Y283" i="4"/>
  <c r="X283" i="4"/>
  <c r="W283" i="4"/>
  <c r="V283" i="4"/>
  <c r="U283" i="4"/>
  <c r="T283" i="4"/>
  <c r="S283" i="4"/>
  <c r="R283" i="4"/>
  <c r="P283" i="4"/>
  <c r="O283" i="4"/>
  <c r="N283" i="4"/>
  <c r="L283" i="4"/>
  <c r="AE282" i="4"/>
  <c r="AD282" i="4"/>
  <c r="AC282" i="4"/>
  <c r="AB282" i="4"/>
  <c r="AA282" i="4"/>
  <c r="Z282" i="4"/>
  <c r="Y282" i="4"/>
  <c r="X282" i="4"/>
  <c r="W282" i="4"/>
  <c r="V282" i="4"/>
  <c r="U282" i="4"/>
  <c r="T282" i="4"/>
  <c r="S282" i="4"/>
  <c r="R282" i="4"/>
  <c r="P282" i="4"/>
  <c r="O282" i="4"/>
  <c r="N282" i="4"/>
  <c r="L282" i="4"/>
  <c r="AE281" i="4"/>
  <c r="AD281" i="4"/>
  <c r="AC281" i="4"/>
  <c r="AB281" i="4"/>
  <c r="AA281" i="4"/>
  <c r="Z281" i="4"/>
  <c r="Y281" i="4"/>
  <c r="X281" i="4"/>
  <c r="W281" i="4"/>
  <c r="V281" i="4"/>
  <c r="U281" i="4"/>
  <c r="T281" i="4"/>
  <c r="S281" i="4"/>
  <c r="R281" i="4"/>
  <c r="P281" i="4"/>
  <c r="O281" i="4"/>
  <c r="N281" i="4"/>
  <c r="L281" i="4"/>
  <c r="AE280" i="4"/>
  <c r="AD280" i="4"/>
  <c r="AC280" i="4"/>
  <c r="AB280" i="4"/>
  <c r="AA280" i="4"/>
  <c r="Z280" i="4"/>
  <c r="Y280" i="4"/>
  <c r="X280" i="4"/>
  <c r="W280" i="4"/>
  <c r="V280" i="4"/>
  <c r="U280" i="4"/>
  <c r="T280" i="4"/>
  <c r="S280" i="4"/>
  <c r="R280" i="4"/>
  <c r="P280" i="4"/>
  <c r="O280" i="4"/>
  <c r="N280" i="4"/>
  <c r="L280" i="4"/>
  <c r="AE279" i="4"/>
  <c r="AD279" i="4"/>
  <c r="AC279" i="4"/>
  <c r="AB279" i="4"/>
  <c r="AA279" i="4"/>
  <c r="Z279" i="4"/>
  <c r="Y279" i="4"/>
  <c r="X279" i="4"/>
  <c r="W279" i="4"/>
  <c r="V279" i="4"/>
  <c r="U279" i="4"/>
  <c r="T279" i="4"/>
  <c r="S279" i="4"/>
  <c r="R279" i="4"/>
  <c r="P279" i="4"/>
  <c r="O279" i="4"/>
  <c r="N279" i="4"/>
  <c r="L279" i="4"/>
  <c r="AE278" i="4"/>
  <c r="AD278" i="4"/>
  <c r="AC278" i="4"/>
  <c r="AB278" i="4"/>
  <c r="AA278" i="4"/>
  <c r="Z278" i="4"/>
  <c r="Y278" i="4"/>
  <c r="X278" i="4"/>
  <c r="W278" i="4"/>
  <c r="V278" i="4"/>
  <c r="U278" i="4"/>
  <c r="T278" i="4"/>
  <c r="S278" i="4"/>
  <c r="R278" i="4"/>
  <c r="P278" i="4"/>
  <c r="O278" i="4"/>
  <c r="N278" i="4"/>
  <c r="L278" i="4"/>
  <c r="AE277" i="4"/>
  <c r="AD277" i="4"/>
  <c r="AC277" i="4"/>
  <c r="AB277" i="4"/>
  <c r="AA277" i="4"/>
  <c r="Z277" i="4"/>
  <c r="Y277" i="4"/>
  <c r="X277" i="4"/>
  <c r="W277" i="4"/>
  <c r="V277" i="4"/>
  <c r="U277" i="4"/>
  <c r="T277" i="4"/>
  <c r="S277" i="4"/>
  <c r="R277" i="4"/>
  <c r="P277" i="4"/>
  <c r="O277" i="4"/>
  <c r="N277" i="4"/>
  <c r="L277" i="4"/>
  <c r="AE276" i="4"/>
  <c r="AD276" i="4"/>
  <c r="AC276" i="4"/>
  <c r="AB276" i="4"/>
  <c r="AA276" i="4"/>
  <c r="Z276" i="4"/>
  <c r="Y276" i="4"/>
  <c r="X276" i="4"/>
  <c r="W276" i="4"/>
  <c r="V276" i="4"/>
  <c r="U276" i="4"/>
  <c r="T276" i="4"/>
  <c r="S276" i="4"/>
  <c r="R276" i="4"/>
  <c r="P276" i="4"/>
  <c r="O276" i="4"/>
  <c r="N276" i="4"/>
  <c r="L276" i="4"/>
  <c r="AE275" i="4"/>
  <c r="AD275" i="4"/>
  <c r="AC275" i="4"/>
  <c r="AB275" i="4"/>
  <c r="AA275" i="4"/>
  <c r="Z275" i="4"/>
  <c r="Y275" i="4"/>
  <c r="X275" i="4"/>
  <c r="W275" i="4"/>
  <c r="V275" i="4"/>
  <c r="U275" i="4"/>
  <c r="T275" i="4"/>
  <c r="S275" i="4"/>
  <c r="R275" i="4"/>
  <c r="P275" i="4"/>
  <c r="O275" i="4"/>
  <c r="N275" i="4"/>
  <c r="L275" i="4"/>
  <c r="AE274" i="4"/>
  <c r="AD274" i="4"/>
  <c r="AC274" i="4"/>
  <c r="AB274" i="4"/>
  <c r="AA274" i="4"/>
  <c r="Z274" i="4"/>
  <c r="Y274" i="4"/>
  <c r="X274" i="4"/>
  <c r="W274" i="4"/>
  <c r="V274" i="4"/>
  <c r="U274" i="4"/>
  <c r="T274" i="4"/>
  <c r="S274" i="4"/>
  <c r="R274" i="4"/>
  <c r="P274" i="4"/>
  <c r="O274" i="4"/>
  <c r="N274" i="4"/>
  <c r="L274" i="4"/>
  <c r="AE273" i="4"/>
  <c r="AD273" i="4"/>
  <c r="AC273" i="4"/>
  <c r="AB273" i="4"/>
  <c r="AA273" i="4"/>
  <c r="Z273" i="4"/>
  <c r="Y273" i="4"/>
  <c r="X273" i="4"/>
  <c r="W273" i="4"/>
  <c r="V273" i="4"/>
  <c r="U273" i="4"/>
  <c r="T273" i="4"/>
  <c r="S273" i="4"/>
  <c r="R273" i="4"/>
  <c r="P273" i="4"/>
  <c r="O273" i="4"/>
  <c r="N273" i="4"/>
  <c r="L273" i="4"/>
  <c r="AE272" i="4"/>
  <c r="AD272" i="4"/>
  <c r="AC272" i="4"/>
  <c r="AB272" i="4"/>
  <c r="AA272" i="4"/>
  <c r="Z272" i="4"/>
  <c r="Y272" i="4"/>
  <c r="X272" i="4"/>
  <c r="W272" i="4"/>
  <c r="V272" i="4"/>
  <c r="U272" i="4"/>
  <c r="T272" i="4"/>
  <c r="S272" i="4"/>
  <c r="R272" i="4"/>
  <c r="P272" i="4"/>
  <c r="O272" i="4"/>
  <c r="N272" i="4"/>
  <c r="L272" i="4"/>
  <c r="AE271" i="4"/>
  <c r="AD271" i="4"/>
  <c r="AC271" i="4"/>
  <c r="AB271" i="4"/>
  <c r="AA271" i="4"/>
  <c r="Z271" i="4"/>
  <c r="Y271" i="4"/>
  <c r="X271" i="4"/>
  <c r="W271" i="4"/>
  <c r="V271" i="4"/>
  <c r="U271" i="4"/>
  <c r="T271" i="4"/>
  <c r="S271" i="4"/>
  <c r="R271" i="4"/>
  <c r="P271" i="4"/>
  <c r="O271" i="4"/>
  <c r="N271" i="4"/>
  <c r="L271" i="4"/>
  <c r="AE270" i="4"/>
  <c r="AD270" i="4"/>
  <c r="AC270" i="4"/>
  <c r="AB270" i="4"/>
  <c r="AA270" i="4"/>
  <c r="Z270" i="4"/>
  <c r="Y270" i="4"/>
  <c r="X270" i="4"/>
  <c r="W270" i="4"/>
  <c r="V270" i="4"/>
  <c r="U270" i="4"/>
  <c r="T270" i="4"/>
  <c r="S270" i="4"/>
  <c r="R270" i="4"/>
  <c r="P270" i="4"/>
  <c r="O270" i="4"/>
  <c r="N270" i="4"/>
  <c r="L270" i="4"/>
  <c r="AE269" i="4"/>
  <c r="AD269" i="4"/>
  <c r="AC269" i="4"/>
  <c r="AB269" i="4"/>
  <c r="AA269" i="4"/>
  <c r="Z269" i="4"/>
  <c r="Y269" i="4"/>
  <c r="X269" i="4"/>
  <c r="W269" i="4"/>
  <c r="V269" i="4"/>
  <c r="U269" i="4"/>
  <c r="T269" i="4"/>
  <c r="S269" i="4"/>
  <c r="R269" i="4"/>
  <c r="P269" i="4"/>
  <c r="O269" i="4"/>
  <c r="N269" i="4"/>
  <c r="L269" i="4"/>
  <c r="AE268" i="4"/>
  <c r="AD268" i="4"/>
  <c r="AC268" i="4"/>
  <c r="AB268" i="4"/>
  <c r="AA268" i="4"/>
  <c r="Z268" i="4"/>
  <c r="Y268" i="4"/>
  <c r="X268" i="4"/>
  <c r="W268" i="4"/>
  <c r="V268" i="4"/>
  <c r="U268" i="4"/>
  <c r="T268" i="4"/>
  <c r="S268" i="4"/>
  <c r="R268" i="4"/>
  <c r="P268" i="4"/>
  <c r="O268" i="4"/>
  <c r="N268" i="4"/>
  <c r="L268" i="4"/>
  <c r="AE267" i="4"/>
  <c r="AD267" i="4"/>
  <c r="AC267" i="4"/>
  <c r="AB267" i="4"/>
  <c r="AA267" i="4"/>
  <c r="Z267" i="4"/>
  <c r="Y267" i="4"/>
  <c r="X267" i="4"/>
  <c r="W267" i="4"/>
  <c r="V267" i="4"/>
  <c r="U267" i="4"/>
  <c r="T267" i="4"/>
  <c r="S267" i="4"/>
  <c r="R267" i="4"/>
  <c r="P267" i="4"/>
  <c r="O267" i="4"/>
  <c r="N267" i="4"/>
  <c r="L267" i="4"/>
  <c r="AE266" i="4"/>
  <c r="AD266" i="4"/>
  <c r="AC266" i="4"/>
  <c r="AB266" i="4"/>
  <c r="AA266" i="4"/>
  <c r="Z266" i="4"/>
  <c r="Y266" i="4"/>
  <c r="X266" i="4"/>
  <c r="W266" i="4"/>
  <c r="V266" i="4"/>
  <c r="U266" i="4"/>
  <c r="T266" i="4"/>
  <c r="S266" i="4"/>
  <c r="R266" i="4"/>
  <c r="P266" i="4"/>
  <c r="O266" i="4"/>
  <c r="N266" i="4"/>
  <c r="L266" i="4"/>
  <c r="AE265" i="4"/>
  <c r="AD265" i="4"/>
  <c r="AC265" i="4"/>
  <c r="AB265" i="4"/>
  <c r="AA265" i="4"/>
  <c r="Z265" i="4"/>
  <c r="Y265" i="4"/>
  <c r="X265" i="4"/>
  <c r="W265" i="4"/>
  <c r="V265" i="4"/>
  <c r="U265" i="4"/>
  <c r="T265" i="4"/>
  <c r="S265" i="4"/>
  <c r="R265" i="4"/>
  <c r="P265" i="4"/>
  <c r="O265" i="4"/>
  <c r="N265" i="4"/>
  <c r="L265" i="4"/>
  <c r="AE264" i="4"/>
  <c r="AD264" i="4"/>
  <c r="AC264" i="4"/>
  <c r="AB264" i="4"/>
  <c r="AA264" i="4"/>
  <c r="Z264" i="4"/>
  <c r="Y264" i="4"/>
  <c r="X264" i="4"/>
  <c r="W264" i="4"/>
  <c r="V264" i="4"/>
  <c r="U264" i="4"/>
  <c r="T264" i="4"/>
  <c r="S264" i="4"/>
  <c r="R264" i="4"/>
  <c r="P264" i="4"/>
  <c r="O264" i="4"/>
  <c r="N264" i="4"/>
  <c r="L264" i="4"/>
  <c r="AE263" i="4"/>
  <c r="AD263" i="4"/>
  <c r="AC263" i="4"/>
  <c r="AB263" i="4"/>
  <c r="AA263" i="4"/>
  <c r="Z263" i="4"/>
  <c r="Y263" i="4"/>
  <c r="X263" i="4"/>
  <c r="W263" i="4"/>
  <c r="V263" i="4"/>
  <c r="U263" i="4"/>
  <c r="T263" i="4"/>
  <c r="S263" i="4"/>
  <c r="R263" i="4"/>
  <c r="P263" i="4"/>
  <c r="O263" i="4"/>
  <c r="N263" i="4"/>
  <c r="L263" i="4"/>
  <c r="AE262" i="4"/>
  <c r="AD262" i="4"/>
  <c r="AC262" i="4"/>
  <c r="AB262" i="4"/>
  <c r="AA262" i="4"/>
  <c r="Z262" i="4"/>
  <c r="Y262" i="4"/>
  <c r="X262" i="4"/>
  <c r="W262" i="4"/>
  <c r="V262" i="4"/>
  <c r="U262" i="4"/>
  <c r="T262" i="4"/>
  <c r="S262" i="4"/>
  <c r="R262" i="4"/>
  <c r="P262" i="4"/>
  <c r="O262" i="4"/>
  <c r="N262" i="4"/>
  <c r="L262" i="4"/>
  <c r="AE261" i="4"/>
  <c r="AD261" i="4"/>
  <c r="AC261" i="4"/>
  <c r="AB261" i="4"/>
  <c r="AA261" i="4"/>
  <c r="Z261" i="4"/>
  <c r="Y261" i="4"/>
  <c r="X261" i="4"/>
  <c r="W261" i="4"/>
  <c r="V261" i="4"/>
  <c r="U261" i="4"/>
  <c r="T261" i="4"/>
  <c r="S261" i="4"/>
  <c r="R261" i="4"/>
  <c r="P261" i="4"/>
  <c r="O261" i="4"/>
  <c r="N261" i="4"/>
  <c r="L261" i="4"/>
  <c r="AE260" i="4"/>
  <c r="AD260" i="4"/>
  <c r="AC260" i="4"/>
  <c r="AB260" i="4"/>
  <c r="AA260" i="4"/>
  <c r="Z260" i="4"/>
  <c r="Y260" i="4"/>
  <c r="X260" i="4"/>
  <c r="W260" i="4"/>
  <c r="V260" i="4"/>
  <c r="U260" i="4"/>
  <c r="T260" i="4"/>
  <c r="S260" i="4"/>
  <c r="R260" i="4"/>
  <c r="P260" i="4"/>
  <c r="O260" i="4"/>
  <c r="N260" i="4"/>
  <c r="L260" i="4"/>
  <c r="AE259" i="4"/>
  <c r="AD259" i="4"/>
  <c r="AC259" i="4"/>
  <c r="AB259" i="4"/>
  <c r="AA259" i="4"/>
  <c r="Z259" i="4"/>
  <c r="Y259" i="4"/>
  <c r="X259" i="4"/>
  <c r="W259" i="4"/>
  <c r="V259" i="4"/>
  <c r="U259" i="4"/>
  <c r="T259" i="4"/>
  <c r="S259" i="4"/>
  <c r="R259" i="4"/>
  <c r="P259" i="4"/>
  <c r="O259" i="4"/>
  <c r="N259" i="4"/>
  <c r="L259" i="4"/>
  <c r="AE258" i="4"/>
  <c r="AD258" i="4"/>
  <c r="AC258" i="4"/>
  <c r="AB258" i="4"/>
  <c r="AA258" i="4"/>
  <c r="Z258" i="4"/>
  <c r="Y258" i="4"/>
  <c r="X258" i="4"/>
  <c r="W258" i="4"/>
  <c r="V258" i="4"/>
  <c r="U258" i="4"/>
  <c r="T258" i="4"/>
  <c r="S258" i="4"/>
  <c r="R258" i="4"/>
  <c r="P258" i="4"/>
  <c r="O258" i="4"/>
  <c r="N258" i="4"/>
  <c r="L258" i="4"/>
  <c r="AE257" i="4"/>
  <c r="AD257" i="4"/>
  <c r="AC257" i="4"/>
  <c r="AB257" i="4"/>
  <c r="AA257" i="4"/>
  <c r="Z257" i="4"/>
  <c r="Y257" i="4"/>
  <c r="X257" i="4"/>
  <c r="W257" i="4"/>
  <c r="V257" i="4"/>
  <c r="U257" i="4"/>
  <c r="T257" i="4"/>
  <c r="S257" i="4"/>
  <c r="R257" i="4"/>
  <c r="P257" i="4"/>
  <c r="O257" i="4"/>
  <c r="N257" i="4"/>
  <c r="L257" i="4"/>
  <c r="AE256" i="4"/>
  <c r="AD256" i="4"/>
  <c r="AC256" i="4"/>
  <c r="AB256" i="4"/>
  <c r="AA256" i="4"/>
  <c r="Z256" i="4"/>
  <c r="Y256" i="4"/>
  <c r="X256" i="4"/>
  <c r="W256" i="4"/>
  <c r="V256" i="4"/>
  <c r="U256" i="4"/>
  <c r="T256" i="4"/>
  <c r="S256" i="4"/>
  <c r="R256" i="4"/>
  <c r="P256" i="4"/>
  <c r="O256" i="4"/>
  <c r="N256" i="4"/>
  <c r="L256" i="4"/>
  <c r="AE255" i="4"/>
  <c r="AD255" i="4"/>
  <c r="AC255" i="4"/>
  <c r="AB255" i="4"/>
  <c r="AA255" i="4"/>
  <c r="Z255" i="4"/>
  <c r="Y255" i="4"/>
  <c r="X255" i="4"/>
  <c r="W255" i="4"/>
  <c r="V255" i="4"/>
  <c r="U255" i="4"/>
  <c r="T255" i="4"/>
  <c r="S255" i="4"/>
  <c r="R255" i="4"/>
  <c r="P255" i="4"/>
  <c r="O255" i="4"/>
  <c r="N255" i="4"/>
  <c r="L255" i="4"/>
  <c r="AE253" i="4"/>
  <c r="AD253" i="4"/>
  <c r="AC253" i="4"/>
  <c r="AB253" i="4"/>
  <c r="AA253" i="4"/>
  <c r="Z253" i="4"/>
  <c r="Y253" i="4"/>
  <c r="X253" i="4"/>
  <c r="W253" i="4"/>
  <c r="V253" i="4"/>
  <c r="U253" i="4"/>
  <c r="T253" i="4"/>
  <c r="S253" i="4"/>
  <c r="R253" i="4"/>
  <c r="P253" i="4"/>
  <c r="O253" i="4"/>
  <c r="N253" i="4"/>
  <c r="L253" i="4"/>
  <c r="AE252" i="4"/>
  <c r="AD252" i="4"/>
  <c r="AC252" i="4"/>
  <c r="AB252" i="4"/>
  <c r="AA252" i="4"/>
  <c r="Z252" i="4"/>
  <c r="Y252" i="4"/>
  <c r="X252" i="4"/>
  <c r="W252" i="4"/>
  <c r="V252" i="4"/>
  <c r="U252" i="4"/>
  <c r="T252" i="4"/>
  <c r="S252" i="4"/>
  <c r="R252" i="4"/>
  <c r="P252" i="4"/>
  <c r="O252" i="4"/>
  <c r="N252" i="4"/>
  <c r="L252" i="4"/>
  <c r="AE251" i="4"/>
  <c r="AD251" i="4"/>
  <c r="AC251" i="4"/>
  <c r="AB251" i="4"/>
  <c r="AA251" i="4"/>
  <c r="Z251" i="4"/>
  <c r="Y251" i="4"/>
  <c r="X251" i="4"/>
  <c r="W251" i="4"/>
  <c r="V251" i="4"/>
  <c r="U251" i="4"/>
  <c r="T251" i="4"/>
  <c r="S251" i="4"/>
  <c r="R251" i="4"/>
  <c r="P251" i="4"/>
  <c r="O251" i="4"/>
  <c r="N251" i="4"/>
  <c r="L251" i="4"/>
  <c r="AE250" i="4"/>
  <c r="AD250" i="4"/>
  <c r="AC250" i="4"/>
  <c r="AB250" i="4"/>
  <c r="AA250" i="4"/>
  <c r="Z250" i="4"/>
  <c r="Y250" i="4"/>
  <c r="X250" i="4"/>
  <c r="W250" i="4"/>
  <c r="V250" i="4"/>
  <c r="U250" i="4"/>
  <c r="T250" i="4"/>
  <c r="S250" i="4"/>
  <c r="R250" i="4"/>
  <c r="P250" i="4"/>
  <c r="O250" i="4"/>
  <c r="N250" i="4"/>
  <c r="L250" i="4"/>
  <c r="AE249" i="4"/>
  <c r="AD249" i="4"/>
  <c r="AC249" i="4"/>
  <c r="AB249" i="4"/>
  <c r="AA249" i="4"/>
  <c r="Z249" i="4"/>
  <c r="Y249" i="4"/>
  <c r="X249" i="4"/>
  <c r="W249" i="4"/>
  <c r="V249" i="4"/>
  <c r="U249" i="4"/>
  <c r="T249" i="4"/>
  <c r="S249" i="4"/>
  <c r="R249" i="4"/>
  <c r="P249" i="4"/>
  <c r="O249" i="4"/>
  <c r="N249" i="4"/>
  <c r="L249" i="4"/>
  <c r="AE248" i="4"/>
  <c r="AD248" i="4"/>
  <c r="AC248" i="4"/>
  <c r="AB248" i="4"/>
  <c r="AA248" i="4"/>
  <c r="Z248" i="4"/>
  <c r="Y248" i="4"/>
  <c r="X248" i="4"/>
  <c r="W248" i="4"/>
  <c r="V248" i="4"/>
  <c r="U248" i="4"/>
  <c r="T248" i="4"/>
  <c r="S248" i="4"/>
  <c r="R248" i="4"/>
  <c r="P248" i="4"/>
  <c r="O248" i="4"/>
  <c r="N248" i="4"/>
  <c r="L248" i="4"/>
  <c r="AE247" i="4"/>
  <c r="AD247" i="4"/>
  <c r="AC247" i="4"/>
  <c r="AB247" i="4"/>
  <c r="AA247" i="4"/>
  <c r="Z247" i="4"/>
  <c r="Y247" i="4"/>
  <c r="X247" i="4"/>
  <c r="W247" i="4"/>
  <c r="V247" i="4"/>
  <c r="U247" i="4"/>
  <c r="T247" i="4"/>
  <c r="S247" i="4"/>
  <c r="R247" i="4"/>
  <c r="P247" i="4"/>
  <c r="O247" i="4"/>
  <c r="N247" i="4"/>
  <c r="L247" i="4"/>
  <c r="AE246" i="4"/>
  <c r="AD246" i="4"/>
  <c r="AC246" i="4"/>
  <c r="AB246" i="4"/>
  <c r="AA246" i="4"/>
  <c r="Z246" i="4"/>
  <c r="Y246" i="4"/>
  <c r="X246" i="4"/>
  <c r="W246" i="4"/>
  <c r="V246" i="4"/>
  <c r="U246" i="4"/>
  <c r="T246" i="4"/>
  <c r="S246" i="4"/>
  <c r="R246" i="4"/>
  <c r="P246" i="4"/>
  <c r="O246" i="4"/>
  <c r="N246" i="4"/>
  <c r="L246" i="4"/>
  <c r="AE245" i="4"/>
  <c r="AD245" i="4"/>
  <c r="AC245" i="4"/>
  <c r="AB245" i="4"/>
  <c r="AA245" i="4"/>
  <c r="Z245" i="4"/>
  <c r="Y245" i="4"/>
  <c r="X245" i="4"/>
  <c r="W245" i="4"/>
  <c r="V245" i="4"/>
  <c r="U245" i="4"/>
  <c r="T245" i="4"/>
  <c r="S245" i="4"/>
  <c r="R245" i="4"/>
  <c r="P245" i="4"/>
  <c r="O245" i="4"/>
  <c r="N245" i="4"/>
  <c r="L245" i="4"/>
  <c r="AE244" i="4"/>
  <c r="AD244" i="4"/>
  <c r="AC244" i="4"/>
  <c r="AB244" i="4"/>
  <c r="AA244" i="4"/>
  <c r="Z244" i="4"/>
  <c r="Y244" i="4"/>
  <c r="X244" i="4"/>
  <c r="W244" i="4"/>
  <c r="V244" i="4"/>
  <c r="U244" i="4"/>
  <c r="T244" i="4"/>
  <c r="S244" i="4"/>
  <c r="R244" i="4"/>
  <c r="P244" i="4"/>
  <c r="O244" i="4"/>
  <c r="N244" i="4"/>
  <c r="L244" i="4"/>
  <c r="AE243" i="4"/>
  <c r="AD243" i="4"/>
  <c r="AC243" i="4"/>
  <c r="AB243" i="4"/>
  <c r="AA243" i="4"/>
  <c r="Z243" i="4"/>
  <c r="Y243" i="4"/>
  <c r="X243" i="4"/>
  <c r="W243" i="4"/>
  <c r="V243" i="4"/>
  <c r="U243" i="4"/>
  <c r="T243" i="4"/>
  <c r="S243" i="4"/>
  <c r="R243" i="4"/>
  <c r="P243" i="4"/>
  <c r="O243" i="4"/>
  <c r="N243" i="4"/>
  <c r="L243" i="4"/>
  <c r="AE242" i="4"/>
  <c r="AD242" i="4"/>
  <c r="AC242" i="4"/>
  <c r="AB242" i="4"/>
  <c r="AA242" i="4"/>
  <c r="Z242" i="4"/>
  <c r="Y242" i="4"/>
  <c r="X242" i="4"/>
  <c r="W242" i="4"/>
  <c r="V242" i="4"/>
  <c r="U242" i="4"/>
  <c r="T242" i="4"/>
  <c r="S242" i="4"/>
  <c r="R242" i="4"/>
  <c r="P242" i="4"/>
  <c r="O242" i="4"/>
  <c r="N242" i="4"/>
  <c r="L242" i="4"/>
  <c r="AE241" i="4"/>
  <c r="AD241" i="4"/>
  <c r="AC241" i="4"/>
  <c r="AB241" i="4"/>
  <c r="AA241" i="4"/>
  <c r="Z241" i="4"/>
  <c r="Y241" i="4"/>
  <c r="X241" i="4"/>
  <c r="W241" i="4"/>
  <c r="V241" i="4"/>
  <c r="U241" i="4"/>
  <c r="T241" i="4"/>
  <c r="S241" i="4"/>
  <c r="R241" i="4"/>
  <c r="P241" i="4"/>
  <c r="O241" i="4"/>
  <c r="N241" i="4"/>
  <c r="L241" i="4"/>
  <c r="AE240" i="4"/>
  <c r="AD240" i="4"/>
  <c r="AC240" i="4"/>
  <c r="AB240" i="4"/>
  <c r="AA240" i="4"/>
  <c r="Z240" i="4"/>
  <c r="Y240" i="4"/>
  <c r="X240" i="4"/>
  <c r="W240" i="4"/>
  <c r="V240" i="4"/>
  <c r="U240" i="4"/>
  <c r="T240" i="4"/>
  <c r="S240" i="4"/>
  <c r="R240" i="4"/>
  <c r="P240" i="4"/>
  <c r="O240" i="4"/>
  <c r="N240" i="4"/>
  <c r="L240" i="4"/>
  <c r="AE239" i="4"/>
  <c r="AD239" i="4"/>
  <c r="AC239" i="4"/>
  <c r="AB239" i="4"/>
  <c r="AA239" i="4"/>
  <c r="Z239" i="4"/>
  <c r="Y239" i="4"/>
  <c r="X239" i="4"/>
  <c r="W239" i="4"/>
  <c r="V239" i="4"/>
  <c r="U239" i="4"/>
  <c r="T239" i="4"/>
  <c r="S239" i="4"/>
  <c r="R239" i="4"/>
  <c r="P239" i="4"/>
  <c r="O239" i="4"/>
  <c r="N239" i="4"/>
  <c r="L239" i="4"/>
  <c r="AE238" i="4"/>
  <c r="AD238" i="4"/>
  <c r="AC238" i="4"/>
  <c r="AB238" i="4"/>
  <c r="AA238" i="4"/>
  <c r="Z238" i="4"/>
  <c r="Y238" i="4"/>
  <c r="X238" i="4"/>
  <c r="W238" i="4"/>
  <c r="V238" i="4"/>
  <c r="U238" i="4"/>
  <c r="T238" i="4"/>
  <c r="S238" i="4"/>
  <c r="R238" i="4"/>
  <c r="P238" i="4"/>
  <c r="O238" i="4"/>
  <c r="N238" i="4"/>
  <c r="L238" i="4"/>
  <c r="AE237" i="4"/>
  <c r="AD237" i="4"/>
  <c r="AC237" i="4"/>
  <c r="AB237" i="4"/>
  <c r="AA237" i="4"/>
  <c r="Z237" i="4"/>
  <c r="Y237" i="4"/>
  <c r="X237" i="4"/>
  <c r="W237" i="4"/>
  <c r="V237" i="4"/>
  <c r="U237" i="4"/>
  <c r="T237" i="4"/>
  <c r="S237" i="4"/>
  <c r="R237" i="4"/>
  <c r="P237" i="4"/>
  <c r="O237" i="4"/>
  <c r="N237" i="4"/>
  <c r="L237" i="4"/>
  <c r="AE236" i="4"/>
  <c r="AD236" i="4"/>
  <c r="AC236" i="4"/>
  <c r="AB236" i="4"/>
  <c r="AA236" i="4"/>
  <c r="Z236" i="4"/>
  <c r="Y236" i="4"/>
  <c r="X236" i="4"/>
  <c r="W236" i="4"/>
  <c r="V236" i="4"/>
  <c r="U236" i="4"/>
  <c r="T236" i="4"/>
  <c r="S236" i="4"/>
  <c r="R236" i="4"/>
  <c r="P236" i="4"/>
  <c r="O236" i="4"/>
  <c r="N236" i="4"/>
  <c r="L236" i="4"/>
  <c r="AE235" i="4"/>
  <c r="AD235" i="4"/>
  <c r="AC235" i="4"/>
  <c r="AB235" i="4"/>
  <c r="AA235" i="4"/>
  <c r="Z235" i="4"/>
  <c r="Y235" i="4"/>
  <c r="X235" i="4"/>
  <c r="W235" i="4"/>
  <c r="V235" i="4"/>
  <c r="U235" i="4"/>
  <c r="T235" i="4"/>
  <c r="S235" i="4"/>
  <c r="R235" i="4"/>
  <c r="P235" i="4"/>
  <c r="O235" i="4"/>
  <c r="N235" i="4"/>
  <c r="L235" i="4"/>
  <c r="AE234" i="4"/>
  <c r="AD234" i="4"/>
  <c r="AC234" i="4"/>
  <c r="AB234" i="4"/>
  <c r="AA234" i="4"/>
  <c r="Z234" i="4"/>
  <c r="Y234" i="4"/>
  <c r="X234" i="4"/>
  <c r="W234" i="4"/>
  <c r="V234" i="4"/>
  <c r="U234" i="4"/>
  <c r="T234" i="4"/>
  <c r="S234" i="4"/>
  <c r="R234" i="4"/>
  <c r="P234" i="4"/>
  <c r="O234" i="4"/>
  <c r="N234" i="4"/>
  <c r="L234" i="4"/>
  <c r="AE233" i="4"/>
  <c r="AD233" i="4"/>
  <c r="AC233" i="4"/>
  <c r="AB233" i="4"/>
  <c r="AA233" i="4"/>
  <c r="Z233" i="4"/>
  <c r="Y233" i="4"/>
  <c r="X233" i="4"/>
  <c r="W233" i="4"/>
  <c r="V233" i="4"/>
  <c r="U233" i="4"/>
  <c r="T233" i="4"/>
  <c r="S233" i="4"/>
  <c r="R233" i="4"/>
  <c r="P233" i="4"/>
  <c r="O233" i="4"/>
  <c r="N233" i="4"/>
  <c r="L233" i="4"/>
  <c r="AE232" i="4"/>
  <c r="AD232" i="4"/>
  <c r="AC232" i="4"/>
  <c r="AB232" i="4"/>
  <c r="AA232" i="4"/>
  <c r="Z232" i="4"/>
  <c r="Y232" i="4"/>
  <c r="X232" i="4"/>
  <c r="W232" i="4"/>
  <c r="V232" i="4"/>
  <c r="U232" i="4"/>
  <c r="T232" i="4"/>
  <c r="S232" i="4"/>
  <c r="R232" i="4"/>
  <c r="P232" i="4"/>
  <c r="O232" i="4"/>
  <c r="N232" i="4"/>
  <c r="L232" i="4"/>
  <c r="AE231" i="4"/>
  <c r="AD231" i="4"/>
  <c r="AC231" i="4"/>
  <c r="AB231" i="4"/>
  <c r="AA231" i="4"/>
  <c r="Z231" i="4"/>
  <c r="Y231" i="4"/>
  <c r="X231" i="4"/>
  <c r="W231" i="4"/>
  <c r="V231" i="4"/>
  <c r="U231" i="4"/>
  <c r="T231" i="4"/>
  <c r="S231" i="4"/>
  <c r="R231" i="4"/>
  <c r="P231" i="4"/>
  <c r="O231" i="4"/>
  <c r="N231" i="4"/>
  <c r="L231" i="4"/>
  <c r="AE230" i="4"/>
  <c r="AD230" i="4"/>
  <c r="AC230" i="4"/>
  <c r="AB230" i="4"/>
  <c r="AA230" i="4"/>
  <c r="Z230" i="4"/>
  <c r="Y230" i="4"/>
  <c r="X230" i="4"/>
  <c r="W230" i="4"/>
  <c r="V230" i="4"/>
  <c r="U230" i="4"/>
  <c r="T230" i="4"/>
  <c r="S230" i="4"/>
  <c r="R230" i="4"/>
  <c r="P230" i="4"/>
  <c r="O230" i="4"/>
  <c r="N230" i="4"/>
  <c r="L230" i="4"/>
  <c r="AE229" i="4"/>
  <c r="AD229" i="4"/>
  <c r="AC229" i="4"/>
  <c r="AB229" i="4"/>
  <c r="AA229" i="4"/>
  <c r="Z229" i="4"/>
  <c r="Y229" i="4"/>
  <c r="X229" i="4"/>
  <c r="W229" i="4"/>
  <c r="V229" i="4"/>
  <c r="U229" i="4"/>
  <c r="T229" i="4"/>
  <c r="S229" i="4"/>
  <c r="R229" i="4"/>
  <c r="P229" i="4"/>
  <c r="O229" i="4"/>
  <c r="N229" i="4"/>
  <c r="L229" i="4"/>
  <c r="AE228" i="4"/>
  <c r="AD228" i="4"/>
  <c r="AC228" i="4"/>
  <c r="AB228" i="4"/>
  <c r="AA228" i="4"/>
  <c r="Z228" i="4"/>
  <c r="Y228" i="4"/>
  <c r="X228" i="4"/>
  <c r="W228" i="4"/>
  <c r="V228" i="4"/>
  <c r="U228" i="4"/>
  <c r="T228" i="4"/>
  <c r="S228" i="4"/>
  <c r="R228" i="4"/>
  <c r="P228" i="4"/>
  <c r="O228" i="4"/>
  <c r="N228" i="4"/>
  <c r="L228" i="4"/>
  <c r="AE227" i="4"/>
  <c r="AD227" i="4"/>
  <c r="AC227" i="4"/>
  <c r="AB227" i="4"/>
  <c r="AA227" i="4"/>
  <c r="Z227" i="4"/>
  <c r="Y227" i="4"/>
  <c r="X227" i="4"/>
  <c r="W227" i="4"/>
  <c r="V227" i="4"/>
  <c r="U227" i="4"/>
  <c r="T227" i="4"/>
  <c r="S227" i="4"/>
  <c r="R227" i="4"/>
  <c r="P227" i="4"/>
  <c r="O227" i="4"/>
  <c r="N227" i="4"/>
  <c r="L227" i="4"/>
  <c r="AE226" i="4"/>
  <c r="AD226" i="4"/>
  <c r="AC226" i="4"/>
  <c r="AB226" i="4"/>
  <c r="AA226" i="4"/>
  <c r="Z226" i="4"/>
  <c r="Y226" i="4"/>
  <c r="X226" i="4"/>
  <c r="W226" i="4"/>
  <c r="V226" i="4"/>
  <c r="U226" i="4"/>
  <c r="T226" i="4"/>
  <c r="S226" i="4"/>
  <c r="R226" i="4"/>
  <c r="P226" i="4"/>
  <c r="O226" i="4"/>
  <c r="N226" i="4"/>
  <c r="L226" i="4"/>
  <c r="AE225" i="4"/>
  <c r="AD225" i="4"/>
  <c r="AC225" i="4"/>
  <c r="AB225" i="4"/>
  <c r="AA225" i="4"/>
  <c r="Z225" i="4"/>
  <c r="Y225" i="4"/>
  <c r="X225" i="4"/>
  <c r="W225" i="4"/>
  <c r="V225" i="4"/>
  <c r="U225" i="4"/>
  <c r="T225" i="4"/>
  <c r="S225" i="4"/>
  <c r="R225" i="4"/>
  <c r="P225" i="4"/>
  <c r="O225" i="4"/>
  <c r="N225" i="4"/>
  <c r="L225" i="4"/>
  <c r="AE224" i="4"/>
  <c r="AD224" i="4"/>
  <c r="AC224" i="4"/>
  <c r="AB224" i="4"/>
  <c r="AA224" i="4"/>
  <c r="Z224" i="4"/>
  <c r="Y224" i="4"/>
  <c r="X224" i="4"/>
  <c r="W224" i="4"/>
  <c r="V224" i="4"/>
  <c r="U224" i="4"/>
  <c r="T224" i="4"/>
  <c r="S224" i="4"/>
  <c r="R224" i="4"/>
  <c r="P224" i="4"/>
  <c r="O224" i="4"/>
  <c r="N224" i="4"/>
  <c r="L224" i="4"/>
  <c r="AE223" i="4"/>
  <c r="AD223" i="4"/>
  <c r="AC223" i="4"/>
  <c r="AB223" i="4"/>
  <c r="AA223" i="4"/>
  <c r="Z223" i="4"/>
  <c r="Y223" i="4"/>
  <c r="X223" i="4"/>
  <c r="W223" i="4"/>
  <c r="V223" i="4"/>
  <c r="U223" i="4"/>
  <c r="T223" i="4"/>
  <c r="S223" i="4"/>
  <c r="R223" i="4"/>
  <c r="P223" i="4"/>
  <c r="O223" i="4"/>
  <c r="N223" i="4"/>
  <c r="L223" i="4"/>
  <c r="AE222" i="4"/>
  <c r="AD222" i="4"/>
  <c r="AC222" i="4"/>
  <c r="AB222" i="4"/>
  <c r="AA222" i="4"/>
  <c r="Z222" i="4"/>
  <c r="Y222" i="4"/>
  <c r="X222" i="4"/>
  <c r="W222" i="4"/>
  <c r="V222" i="4"/>
  <c r="U222" i="4"/>
  <c r="T222" i="4"/>
  <c r="S222" i="4"/>
  <c r="R222" i="4"/>
  <c r="P222" i="4"/>
  <c r="O222" i="4"/>
  <c r="N222" i="4"/>
  <c r="L222" i="4"/>
  <c r="AE221" i="4"/>
  <c r="AD221" i="4"/>
  <c r="AC221" i="4"/>
  <c r="AB221" i="4"/>
  <c r="AA221" i="4"/>
  <c r="Z221" i="4"/>
  <c r="Y221" i="4"/>
  <c r="X221" i="4"/>
  <c r="W221" i="4"/>
  <c r="V221" i="4"/>
  <c r="U221" i="4"/>
  <c r="T221" i="4"/>
  <c r="S221" i="4"/>
  <c r="R221" i="4"/>
  <c r="P221" i="4"/>
  <c r="O221" i="4"/>
  <c r="N221" i="4"/>
  <c r="L221" i="4"/>
  <c r="AE220" i="4"/>
  <c r="AD220" i="4"/>
  <c r="AC220" i="4"/>
  <c r="AB220" i="4"/>
  <c r="AA220" i="4"/>
  <c r="Z220" i="4"/>
  <c r="Y220" i="4"/>
  <c r="X220" i="4"/>
  <c r="W220" i="4"/>
  <c r="V220" i="4"/>
  <c r="U220" i="4"/>
  <c r="T220" i="4"/>
  <c r="S220" i="4"/>
  <c r="R220" i="4"/>
  <c r="P220" i="4"/>
  <c r="O220" i="4"/>
  <c r="N220" i="4"/>
  <c r="L220" i="4"/>
  <c r="AE219" i="4"/>
  <c r="AD219" i="4"/>
  <c r="AC219" i="4"/>
  <c r="AB219" i="4"/>
  <c r="AA219" i="4"/>
  <c r="Z219" i="4"/>
  <c r="Y219" i="4"/>
  <c r="X219" i="4"/>
  <c r="W219" i="4"/>
  <c r="V219" i="4"/>
  <c r="U219" i="4"/>
  <c r="T219" i="4"/>
  <c r="S219" i="4"/>
  <c r="R219" i="4"/>
  <c r="P219" i="4"/>
  <c r="O219" i="4"/>
  <c r="N219" i="4"/>
  <c r="L219" i="4"/>
  <c r="AE218" i="4"/>
  <c r="AD218" i="4"/>
  <c r="AC218" i="4"/>
  <c r="AB218" i="4"/>
  <c r="AA218" i="4"/>
  <c r="Z218" i="4"/>
  <c r="Y218" i="4"/>
  <c r="X218" i="4"/>
  <c r="W218" i="4"/>
  <c r="V218" i="4"/>
  <c r="U218" i="4"/>
  <c r="T218" i="4"/>
  <c r="S218" i="4"/>
  <c r="R218" i="4"/>
  <c r="P218" i="4"/>
  <c r="O218" i="4"/>
  <c r="N218" i="4"/>
  <c r="L218" i="4"/>
  <c r="AE217" i="4"/>
  <c r="AD217" i="4"/>
  <c r="AC217" i="4"/>
  <c r="AB217" i="4"/>
  <c r="AA217" i="4"/>
  <c r="Z217" i="4"/>
  <c r="Y217" i="4"/>
  <c r="X217" i="4"/>
  <c r="W217" i="4"/>
  <c r="V217" i="4"/>
  <c r="U217" i="4"/>
  <c r="T217" i="4"/>
  <c r="S217" i="4"/>
  <c r="R217" i="4"/>
  <c r="P217" i="4"/>
  <c r="O217" i="4"/>
  <c r="N217" i="4"/>
  <c r="L217" i="4"/>
  <c r="AE216" i="4"/>
  <c r="AD216" i="4"/>
  <c r="AC216" i="4"/>
  <c r="AB216" i="4"/>
  <c r="AA216" i="4"/>
  <c r="Z216" i="4"/>
  <c r="Y216" i="4"/>
  <c r="X216" i="4"/>
  <c r="W216" i="4"/>
  <c r="V216" i="4"/>
  <c r="U216" i="4"/>
  <c r="T216" i="4"/>
  <c r="S216" i="4"/>
  <c r="R216" i="4"/>
  <c r="P216" i="4"/>
  <c r="O216" i="4"/>
  <c r="N216" i="4"/>
  <c r="L216" i="4"/>
  <c r="AE215" i="4"/>
  <c r="AD215" i="4"/>
  <c r="AC215" i="4"/>
  <c r="AB215" i="4"/>
  <c r="AA215" i="4"/>
  <c r="Z215" i="4"/>
  <c r="Y215" i="4"/>
  <c r="X215" i="4"/>
  <c r="W215" i="4"/>
  <c r="V215" i="4"/>
  <c r="U215" i="4"/>
  <c r="T215" i="4"/>
  <c r="S215" i="4"/>
  <c r="R215" i="4"/>
  <c r="P215" i="4"/>
  <c r="O215" i="4"/>
  <c r="N215" i="4"/>
  <c r="L215" i="4"/>
  <c r="AE214" i="4"/>
  <c r="AD214" i="4"/>
  <c r="AC214" i="4"/>
  <c r="AB214" i="4"/>
  <c r="AA214" i="4"/>
  <c r="Z214" i="4"/>
  <c r="Y214" i="4"/>
  <c r="X214" i="4"/>
  <c r="W214" i="4"/>
  <c r="V214" i="4"/>
  <c r="U214" i="4"/>
  <c r="T214" i="4"/>
  <c r="S214" i="4"/>
  <c r="R214" i="4"/>
  <c r="P214" i="4"/>
  <c r="O214" i="4"/>
  <c r="N214" i="4"/>
  <c r="L214" i="4"/>
  <c r="AE213" i="4"/>
  <c r="AD213" i="4"/>
  <c r="AC213" i="4"/>
  <c r="AB213" i="4"/>
  <c r="AA213" i="4"/>
  <c r="Z213" i="4"/>
  <c r="Y213" i="4"/>
  <c r="X213" i="4"/>
  <c r="W213" i="4"/>
  <c r="V213" i="4"/>
  <c r="U213" i="4"/>
  <c r="T213" i="4"/>
  <c r="S213" i="4"/>
  <c r="R213" i="4"/>
  <c r="P213" i="4"/>
  <c r="O213" i="4"/>
  <c r="N213" i="4"/>
  <c r="L213" i="4"/>
  <c r="AE212" i="4"/>
  <c r="AD212" i="4"/>
  <c r="AC212" i="4"/>
  <c r="AB212" i="4"/>
  <c r="AA212" i="4"/>
  <c r="Z212" i="4"/>
  <c r="Y212" i="4"/>
  <c r="X212" i="4"/>
  <c r="W212" i="4"/>
  <c r="V212" i="4"/>
  <c r="U212" i="4"/>
  <c r="T212" i="4"/>
  <c r="S212" i="4"/>
  <c r="R212" i="4"/>
  <c r="P212" i="4"/>
  <c r="O212" i="4"/>
  <c r="N212" i="4"/>
  <c r="L212" i="4"/>
  <c r="AE211" i="4"/>
  <c r="AD211" i="4"/>
  <c r="AC211" i="4"/>
  <c r="AB211" i="4"/>
  <c r="AA211" i="4"/>
  <c r="Z211" i="4"/>
  <c r="Y211" i="4"/>
  <c r="X211" i="4"/>
  <c r="W211" i="4"/>
  <c r="V211" i="4"/>
  <c r="U211" i="4"/>
  <c r="T211" i="4"/>
  <c r="S211" i="4"/>
  <c r="R211" i="4"/>
  <c r="P211" i="4"/>
  <c r="O211" i="4"/>
  <c r="N211" i="4"/>
  <c r="L211" i="4"/>
  <c r="AE210" i="4"/>
  <c r="AD210" i="4"/>
  <c r="AC210" i="4"/>
  <c r="AB210" i="4"/>
  <c r="AA210" i="4"/>
  <c r="Z210" i="4"/>
  <c r="Y210" i="4"/>
  <c r="X210" i="4"/>
  <c r="W210" i="4"/>
  <c r="V210" i="4"/>
  <c r="U210" i="4"/>
  <c r="T210" i="4"/>
  <c r="S210" i="4"/>
  <c r="R210" i="4"/>
  <c r="P210" i="4"/>
  <c r="O210" i="4"/>
  <c r="N210" i="4"/>
  <c r="L210" i="4"/>
  <c r="AE209" i="4"/>
  <c r="AD209" i="4"/>
  <c r="AC209" i="4"/>
  <c r="AB209" i="4"/>
  <c r="AA209" i="4"/>
  <c r="Z209" i="4"/>
  <c r="Y209" i="4"/>
  <c r="X209" i="4"/>
  <c r="W209" i="4"/>
  <c r="V209" i="4"/>
  <c r="U209" i="4"/>
  <c r="T209" i="4"/>
  <c r="S209" i="4"/>
  <c r="R209" i="4"/>
  <c r="P209" i="4"/>
  <c r="O209" i="4"/>
  <c r="N209" i="4"/>
  <c r="L209" i="4"/>
  <c r="AE208" i="4"/>
  <c r="AD208" i="4"/>
  <c r="AC208" i="4"/>
  <c r="AB208" i="4"/>
  <c r="AA208" i="4"/>
  <c r="Z208" i="4"/>
  <c r="Y208" i="4"/>
  <c r="X208" i="4"/>
  <c r="W208" i="4"/>
  <c r="V208" i="4"/>
  <c r="U208" i="4"/>
  <c r="T208" i="4"/>
  <c r="S208" i="4"/>
  <c r="R208" i="4"/>
  <c r="P208" i="4"/>
  <c r="O208" i="4"/>
  <c r="N208" i="4"/>
  <c r="L208" i="4"/>
  <c r="AE207" i="4"/>
  <c r="AD207" i="4"/>
  <c r="AC207" i="4"/>
  <c r="AB207" i="4"/>
  <c r="AA207" i="4"/>
  <c r="Z207" i="4"/>
  <c r="Y207" i="4"/>
  <c r="X207" i="4"/>
  <c r="W207" i="4"/>
  <c r="V207" i="4"/>
  <c r="U207" i="4"/>
  <c r="T207" i="4"/>
  <c r="S207" i="4"/>
  <c r="R207" i="4"/>
  <c r="P207" i="4"/>
  <c r="O207" i="4"/>
  <c r="N207" i="4"/>
  <c r="L207" i="4"/>
  <c r="AE206" i="4"/>
  <c r="AD206" i="4"/>
  <c r="AC206" i="4"/>
  <c r="AB206" i="4"/>
  <c r="AA206" i="4"/>
  <c r="Z206" i="4"/>
  <c r="Y206" i="4"/>
  <c r="X206" i="4"/>
  <c r="W206" i="4"/>
  <c r="V206" i="4"/>
  <c r="U206" i="4"/>
  <c r="T206" i="4"/>
  <c r="S206" i="4"/>
  <c r="R206" i="4"/>
  <c r="P206" i="4"/>
  <c r="O206" i="4"/>
  <c r="N206" i="4"/>
  <c r="L206" i="4"/>
  <c r="AE205" i="4"/>
  <c r="AD205" i="4"/>
  <c r="AC205" i="4"/>
  <c r="AB205" i="4"/>
  <c r="AA205" i="4"/>
  <c r="Z205" i="4"/>
  <c r="Y205" i="4"/>
  <c r="X205" i="4"/>
  <c r="W205" i="4"/>
  <c r="V205" i="4"/>
  <c r="U205" i="4"/>
  <c r="T205" i="4"/>
  <c r="S205" i="4"/>
  <c r="R205" i="4"/>
  <c r="P205" i="4"/>
  <c r="O205" i="4"/>
  <c r="N205" i="4"/>
  <c r="L205" i="4"/>
  <c r="AE204" i="4"/>
  <c r="AD204" i="4"/>
  <c r="AC204" i="4"/>
  <c r="AB204" i="4"/>
  <c r="AA204" i="4"/>
  <c r="Z204" i="4"/>
  <c r="Y204" i="4"/>
  <c r="X204" i="4"/>
  <c r="W204" i="4"/>
  <c r="V204" i="4"/>
  <c r="U204" i="4"/>
  <c r="T204" i="4"/>
  <c r="S204" i="4"/>
  <c r="R204" i="4"/>
  <c r="P204" i="4"/>
  <c r="O204" i="4"/>
  <c r="N204" i="4"/>
  <c r="L204" i="4"/>
  <c r="AE203" i="4"/>
  <c r="AD203" i="4"/>
  <c r="AC203" i="4"/>
  <c r="AB203" i="4"/>
  <c r="AA203" i="4"/>
  <c r="Z203" i="4"/>
  <c r="Y203" i="4"/>
  <c r="X203" i="4"/>
  <c r="W203" i="4"/>
  <c r="V203" i="4"/>
  <c r="U203" i="4"/>
  <c r="T203" i="4"/>
  <c r="S203" i="4"/>
  <c r="R203" i="4"/>
  <c r="P203" i="4"/>
  <c r="O203" i="4"/>
  <c r="N203" i="4"/>
  <c r="L203" i="4"/>
  <c r="AE202" i="4"/>
  <c r="AD202" i="4"/>
  <c r="AC202" i="4"/>
  <c r="AB202" i="4"/>
  <c r="AA202" i="4"/>
  <c r="Z202" i="4"/>
  <c r="Y202" i="4"/>
  <c r="X202" i="4"/>
  <c r="W202" i="4"/>
  <c r="V202" i="4"/>
  <c r="U202" i="4"/>
  <c r="T202" i="4"/>
  <c r="S202" i="4"/>
  <c r="R202" i="4"/>
  <c r="P202" i="4"/>
  <c r="O202" i="4"/>
  <c r="N202" i="4"/>
  <c r="L202" i="4"/>
  <c r="AE201" i="4"/>
  <c r="AD201" i="4"/>
  <c r="AC201" i="4"/>
  <c r="AB201" i="4"/>
  <c r="AA201" i="4"/>
  <c r="Z201" i="4"/>
  <c r="Y201" i="4"/>
  <c r="X201" i="4"/>
  <c r="W201" i="4"/>
  <c r="V201" i="4"/>
  <c r="U201" i="4"/>
  <c r="T201" i="4"/>
  <c r="S201" i="4"/>
  <c r="R201" i="4"/>
  <c r="P201" i="4"/>
  <c r="O201" i="4"/>
  <c r="N201" i="4"/>
  <c r="L201" i="4"/>
  <c r="AE200" i="4"/>
  <c r="AD200" i="4"/>
  <c r="AC200" i="4"/>
  <c r="AB200" i="4"/>
  <c r="AA200" i="4"/>
  <c r="Z200" i="4"/>
  <c r="Y200" i="4"/>
  <c r="X200" i="4"/>
  <c r="W200" i="4"/>
  <c r="V200" i="4"/>
  <c r="U200" i="4"/>
  <c r="T200" i="4"/>
  <c r="S200" i="4"/>
  <c r="R200" i="4"/>
  <c r="P200" i="4"/>
  <c r="O200" i="4"/>
  <c r="N200" i="4"/>
  <c r="L200" i="4"/>
  <c r="AE199" i="4"/>
  <c r="AD199" i="4"/>
  <c r="AC199" i="4"/>
  <c r="AB199" i="4"/>
  <c r="AA199" i="4"/>
  <c r="Z199" i="4"/>
  <c r="Y199" i="4"/>
  <c r="X199" i="4"/>
  <c r="W199" i="4"/>
  <c r="V199" i="4"/>
  <c r="U199" i="4"/>
  <c r="T199" i="4"/>
  <c r="S199" i="4"/>
  <c r="R199" i="4"/>
  <c r="P199" i="4"/>
  <c r="O199" i="4"/>
  <c r="N199" i="4"/>
  <c r="L199" i="4"/>
  <c r="AE198" i="4"/>
  <c r="AD198" i="4"/>
  <c r="AC198" i="4"/>
  <c r="AB198" i="4"/>
  <c r="AA198" i="4"/>
  <c r="Z198" i="4"/>
  <c r="Y198" i="4"/>
  <c r="X198" i="4"/>
  <c r="W198" i="4"/>
  <c r="V198" i="4"/>
  <c r="U198" i="4"/>
  <c r="T198" i="4"/>
  <c r="S198" i="4"/>
  <c r="R198" i="4"/>
  <c r="P198" i="4"/>
  <c r="O198" i="4"/>
  <c r="N198" i="4"/>
  <c r="L198" i="4"/>
  <c r="AE197" i="4"/>
  <c r="AD197" i="4"/>
  <c r="AC197" i="4"/>
  <c r="AB197" i="4"/>
  <c r="AA197" i="4"/>
  <c r="Z197" i="4"/>
  <c r="Y197" i="4"/>
  <c r="X197" i="4"/>
  <c r="W197" i="4"/>
  <c r="V197" i="4"/>
  <c r="U197" i="4"/>
  <c r="T197" i="4"/>
  <c r="S197" i="4"/>
  <c r="R197" i="4"/>
  <c r="P197" i="4"/>
  <c r="O197" i="4"/>
  <c r="N197" i="4"/>
  <c r="L197" i="4"/>
  <c r="AE196" i="4"/>
  <c r="AD196" i="4"/>
  <c r="AC196" i="4"/>
  <c r="AB196" i="4"/>
  <c r="AA196" i="4"/>
  <c r="Z196" i="4"/>
  <c r="Y196" i="4"/>
  <c r="X196" i="4"/>
  <c r="W196" i="4"/>
  <c r="V196" i="4"/>
  <c r="U196" i="4"/>
  <c r="T196" i="4"/>
  <c r="S196" i="4"/>
  <c r="R196" i="4"/>
  <c r="P196" i="4"/>
  <c r="O196" i="4"/>
  <c r="N196" i="4"/>
  <c r="L196" i="4"/>
  <c r="AE195" i="4"/>
  <c r="AD195" i="4"/>
  <c r="AC195" i="4"/>
  <c r="AB195" i="4"/>
  <c r="AA195" i="4"/>
  <c r="Z195" i="4"/>
  <c r="Y195" i="4"/>
  <c r="X195" i="4"/>
  <c r="W195" i="4"/>
  <c r="V195" i="4"/>
  <c r="U195" i="4"/>
  <c r="T195" i="4"/>
  <c r="S195" i="4"/>
  <c r="R195" i="4"/>
  <c r="P195" i="4"/>
  <c r="O195" i="4"/>
  <c r="N195" i="4"/>
  <c r="L195" i="4"/>
  <c r="AE194" i="4"/>
  <c r="AD194" i="4"/>
  <c r="AC194" i="4"/>
  <c r="AB194" i="4"/>
  <c r="AA194" i="4"/>
  <c r="Z194" i="4"/>
  <c r="Y194" i="4"/>
  <c r="X194" i="4"/>
  <c r="W194" i="4"/>
  <c r="V194" i="4"/>
  <c r="U194" i="4"/>
  <c r="T194" i="4"/>
  <c r="S194" i="4"/>
  <c r="R194" i="4"/>
  <c r="P194" i="4"/>
  <c r="O194" i="4"/>
  <c r="N194" i="4"/>
  <c r="L194" i="4"/>
  <c r="AE193" i="4"/>
  <c r="AD193" i="4"/>
  <c r="AC193" i="4"/>
  <c r="AB193" i="4"/>
  <c r="AA193" i="4"/>
  <c r="Z193" i="4"/>
  <c r="Y193" i="4"/>
  <c r="X193" i="4"/>
  <c r="W193" i="4"/>
  <c r="V193" i="4"/>
  <c r="U193" i="4"/>
  <c r="T193" i="4"/>
  <c r="S193" i="4"/>
  <c r="R193" i="4"/>
  <c r="P193" i="4"/>
  <c r="O193" i="4"/>
  <c r="N193" i="4"/>
  <c r="L193" i="4"/>
  <c r="AE192" i="4"/>
  <c r="AD192" i="4"/>
  <c r="AC192" i="4"/>
  <c r="AB192" i="4"/>
  <c r="AA192" i="4"/>
  <c r="Z192" i="4"/>
  <c r="Y192" i="4"/>
  <c r="X192" i="4"/>
  <c r="W192" i="4"/>
  <c r="V192" i="4"/>
  <c r="U192" i="4"/>
  <c r="T192" i="4"/>
  <c r="S192" i="4"/>
  <c r="R192" i="4"/>
  <c r="P192" i="4"/>
  <c r="O192" i="4"/>
  <c r="N192" i="4"/>
  <c r="L192" i="4"/>
  <c r="AE191" i="4"/>
  <c r="AD191" i="4"/>
  <c r="AC191" i="4"/>
  <c r="AB191" i="4"/>
  <c r="AA191" i="4"/>
  <c r="Z191" i="4"/>
  <c r="Y191" i="4"/>
  <c r="X191" i="4"/>
  <c r="W191" i="4"/>
  <c r="V191" i="4"/>
  <c r="U191" i="4"/>
  <c r="T191" i="4"/>
  <c r="S191" i="4"/>
  <c r="R191" i="4"/>
  <c r="P191" i="4"/>
  <c r="O191" i="4"/>
  <c r="N191" i="4"/>
  <c r="L191" i="4"/>
  <c r="AE190" i="4"/>
  <c r="AD190" i="4"/>
  <c r="AC190" i="4"/>
  <c r="AB190" i="4"/>
  <c r="AA190" i="4"/>
  <c r="Z190" i="4"/>
  <c r="Y190" i="4"/>
  <c r="X190" i="4"/>
  <c r="W190" i="4"/>
  <c r="V190" i="4"/>
  <c r="U190" i="4"/>
  <c r="T190" i="4"/>
  <c r="S190" i="4"/>
  <c r="R190" i="4"/>
  <c r="P190" i="4"/>
  <c r="O190" i="4"/>
  <c r="N190" i="4"/>
  <c r="L190" i="4"/>
  <c r="AE189" i="4"/>
  <c r="AD189" i="4"/>
  <c r="AC189" i="4"/>
  <c r="AB189" i="4"/>
  <c r="AA189" i="4"/>
  <c r="Z189" i="4"/>
  <c r="Y189" i="4"/>
  <c r="X189" i="4"/>
  <c r="W189" i="4"/>
  <c r="V189" i="4"/>
  <c r="U189" i="4"/>
  <c r="T189" i="4"/>
  <c r="S189" i="4"/>
  <c r="R189" i="4"/>
  <c r="P189" i="4"/>
  <c r="O189" i="4"/>
  <c r="N189" i="4"/>
  <c r="L189" i="4"/>
  <c r="AE188" i="4"/>
  <c r="AD188" i="4"/>
  <c r="AC188" i="4"/>
  <c r="AB188" i="4"/>
  <c r="AA188" i="4"/>
  <c r="Z188" i="4"/>
  <c r="Y188" i="4"/>
  <c r="X188" i="4"/>
  <c r="W188" i="4"/>
  <c r="V188" i="4"/>
  <c r="U188" i="4"/>
  <c r="T188" i="4"/>
  <c r="S188" i="4"/>
  <c r="R188" i="4"/>
  <c r="P188" i="4"/>
  <c r="O188" i="4"/>
  <c r="N188" i="4"/>
  <c r="L188" i="4"/>
  <c r="AE187" i="4"/>
  <c r="AD187" i="4"/>
  <c r="AC187" i="4"/>
  <c r="AB187" i="4"/>
  <c r="AA187" i="4"/>
  <c r="Z187" i="4"/>
  <c r="Y187" i="4"/>
  <c r="X187" i="4"/>
  <c r="W187" i="4"/>
  <c r="V187" i="4"/>
  <c r="U187" i="4"/>
  <c r="T187" i="4"/>
  <c r="S187" i="4"/>
  <c r="R187" i="4"/>
  <c r="P187" i="4"/>
  <c r="O187" i="4"/>
  <c r="N187" i="4"/>
  <c r="L187" i="4"/>
  <c r="AE186" i="4"/>
  <c r="AD186" i="4"/>
  <c r="AC186" i="4"/>
  <c r="AB186" i="4"/>
  <c r="AA186" i="4"/>
  <c r="Z186" i="4"/>
  <c r="Y186" i="4"/>
  <c r="X186" i="4"/>
  <c r="W186" i="4"/>
  <c r="V186" i="4"/>
  <c r="U186" i="4"/>
  <c r="T186" i="4"/>
  <c r="S186" i="4"/>
  <c r="R186" i="4"/>
  <c r="P186" i="4"/>
  <c r="O186" i="4"/>
  <c r="N186" i="4"/>
  <c r="L186" i="4"/>
  <c r="AE185" i="4"/>
  <c r="AD185" i="4"/>
  <c r="AC185" i="4"/>
  <c r="AB185" i="4"/>
  <c r="AA185" i="4"/>
  <c r="Z185" i="4"/>
  <c r="Y185" i="4"/>
  <c r="X185" i="4"/>
  <c r="W185" i="4"/>
  <c r="V185" i="4"/>
  <c r="U185" i="4"/>
  <c r="T185" i="4"/>
  <c r="S185" i="4"/>
  <c r="R185" i="4"/>
  <c r="P185" i="4"/>
  <c r="O185" i="4"/>
  <c r="N185" i="4"/>
  <c r="L185" i="4"/>
  <c r="AE184" i="4"/>
  <c r="AD184" i="4"/>
  <c r="AC184" i="4"/>
  <c r="AB184" i="4"/>
  <c r="AA184" i="4"/>
  <c r="Z184" i="4"/>
  <c r="Y184" i="4"/>
  <c r="X184" i="4"/>
  <c r="W184" i="4"/>
  <c r="V184" i="4"/>
  <c r="U184" i="4"/>
  <c r="T184" i="4"/>
  <c r="S184" i="4"/>
  <c r="R184" i="4"/>
  <c r="P184" i="4"/>
  <c r="O184" i="4"/>
  <c r="N184" i="4"/>
  <c r="L184" i="4"/>
  <c r="AE183" i="4"/>
  <c r="AD183" i="4"/>
  <c r="AC183" i="4"/>
  <c r="AB183" i="4"/>
  <c r="AA183" i="4"/>
  <c r="Z183" i="4"/>
  <c r="Y183" i="4"/>
  <c r="X183" i="4"/>
  <c r="W183" i="4"/>
  <c r="V183" i="4"/>
  <c r="U183" i="4"/>
  <c r="T183" i="4"/>
  <c r="S183" i="4"/>
  <c r="R183" i="4"/>
  <c r="P183" i="4"/>
  <c r="O183" i="4"/>
  <c r="N183" i="4"/>
  <c r="L183" i="4"/>
  <c r="AE182" i="4"/>
  <c r="AD182" i="4"/>
  <c r="AC182" i="4"/>
  <c r="AB182" i="4"/>
  <c r="AA182" i="4"/>
  <c r="Z182" i="4"/>
  <c r="Y182" i="4"/>
  <c r="X182" i="4"/>
  <c r="W182" i="4"/>
  <c r="V182" i="4"/>
  <c r="U182" i="4"/>
  <c r="T182" i="4"/>
  <c r="S182" i="4"/>
  <c r="R182" i="4"/>
  <c r="P182" i="4"/>
  <c r="O182" i="4"/>
  <c r="N182" i="4"/>
  <c r="L182" i="4"/>
  <c r="AE181" i="4"/>
  <c r="AD181" i="4"/>
  <c r="AC181" i="4"/>
  <c r="AB181" i="4"/>
  <c r="AA181" i="4"/>
  <c r="Z181" i="4"/>
  <c r="Y181" i="4"/>
  <c r="X181" i="4"/>
  <c r="W181" i="4"/>
  <c r="V181" i="4"/>
  <c r="U181" i="4"/>
  <c r="T181" i="4"/>
  <c r="S181" i="4"/>
  <c r="R181" i="4"/>
  <c r="P181" i="4"/>
  <c r="O181" i="4"/>
  <c r="N181" i="4"/>
  <c r="L181" i="4"/>
  <c r="AE180" i="4"/>
  <c r="AD180" i="4"/>
  <c r="AC180" i="4"/>
  <c r="AB180" i="4"/>
  <c r="AA180" i="4"/>
  <c r="Z180" i="4"/>
  <c r="Y180" i="4"/>
  <c r="X180" i="4"/>
  <c r="W180" i="4"/>
  <c r="V180" i="4"/>
  <c r="U180" i="4"/>
  <c r="T180" i="4"/>
  <c r="S180" i="4"/>
  <c r="R180" i="4"/>
  <c r="P180" i="4"/>
  <c r="O180" i="4"/>
  <c r="N180" i="4"/>
  <c r="L180" i="4"/>
  <c r="AE179" i="4"/>
  <c r="AD179" i="4"/>
  <c r="AC179" i="4"/>
  <c r="AB179" i="4"/>
  <c r="AA179" i="4"/>
  <c r="Z179" i="4"/>
  <c r="Y179" i="4"/>
  <c r="X179" i="4"/>
  <c r="W179" i="4"/>
  <c r="V179" i="4"/>
  <c r="U179" i="4"/>
  <c r="T179" i="4"/>
  <c r="S179" i="4"/>
  <c r="R179" i="4"/>
  <c r="P179" i="4"/>
  <c r="O179" i="4"/>
  <c r="N179" i="4"/>
  <c r="L179" i="4"/>
  <c r="AE178" i="4"/>
  <c r="AD178" i="4"/>
  <c r="AC178" i="4"/>
  <c r="AB178" i="4"/>
  <c r="AA178" i="4"/>
  <c r="Z178" i="4"/>
  <c r="Y178" i="4"/>
  <c r="X178" i="4"/>
  <c r="W178" i="4"/>
  <c r="V178" i="4"/>
  <c r="U178" i="4"/>
  <c r="T178" i="4"/>
  <c r="S178" i="4"/>
  <c r="R178" i="4"/>
  <c r="P178" i="4"/>
  <c r="O178" i="4"/>
  <c r="N178" i="4"/>
  <c r="L178" i="4"/>
  <c r="AE177" i="4"/>
  <c r="AD177" i="4"/>
  <c r="AC177" i="4"/>
  <c r="AB177" i="4"/>
  <c r="AA177" i="4"/>
  <c r="Z177" i="4"/>
  <c r="Y177" i="4"/>
  <c r="X177" i="4"/>
  <c r="W177" i="4"/>
  <c r="V177" i="4"/>
  <c r="U177" i="4"/>
  <c r="T177" i="4"/>
  <c r="S177" i="4"/>
  <c r="R177" i="4"/>
  <c r="P177" i="4"/>
  <c r="O177" i="4"/>
  <c r="N177" i="4"/>
  <c r="L177" i="4"/>
  <c r="AE176" i="4"/>
  <c r="AD176" i="4"/>
  <c r="AC176" i="4"/>
  <c r="AB176" i="4"/>
  <c r="AA176" i="4"/>
  <c r="Z176" i="4"/>
  <c r="Y176" i="4"/>
  <c r="X176" i="4"/>
  <c r="W176" i="4"/>
  <c r="V176" i="4"/>
  <c r="U176" i="4"/>
  <c r="T176" i="4"/>
  <c r="S176" i="4"/>
  <c r="R176" i="4"/>
  <c r="P176" i="4"/>
  <c r="O176" i="4"/>
  <c r="N176" i="4"/>
  <c r="L176" i="4"/>
  <c r="AE175" i="4"/>
  <c r="AD175" i="4"/>
  <c r="AC175" i="4"/>
  <c r="AB175" i="4"/>
  <c r="AA175" i="4"/>
  <c r="Z175" i="4"/>
  <c r="Y175" i="4"/>
  <c r="X175" i="4"/>
  <c r="W175" i="4"/>
  <c r="V175" i="4"/>
  <c r="U175" i="4"/>
  <c r="T175" i="4"/>
  <c r="S175" i="4"/>
  <c r="R175" i="4"/>
  <c r="P175" i="4"/>
  <c r="O175" i="4"/>
  <c r="N175" i="4"/>
  <c r="L175" i="4"/>
  <c r="AE174" i="4"/>
  <c r="AD174" i="4"/>
  <c r="AC174" i="4"/>
  <c r="AB174" i="4"/>
  <c r="AA174" i="4"/>
  <c r="Z174" i="4"/>
  <c r="Y174" i="4"/>
  <c r="X174" i="4"/>
  <c r="W174" i="4"/>
  <c r="V174" i="4"/>
  <c r="U174" i="4"/>
  <c r="T174" i="4"/>
  <c r="S174" i="4"/>
  <c r="R174" i="4"/>
  <c r="P174" i="4"/>
  <c r="O174" i="4"/>
  <c r="N174" i="4"/>
  <c r="L174" i="4"/>
  <c r="AE173" i="4"/>
  <c r="AD173" i="4"/>
  <c r="AC173" i="4"/>
  <c r="AB173" i="4"/>
  <c r="AA173" i="4"/>
  <c r="Z173" i="4"/>
  <c r="Y173" i="4"/>
  <c r="X173" i="4"/>
  <c r="W173" i="4"/>
  <c r="V173" i="4"/>
  <c r="U173" i="4"/>
  <c r="T173" i="4"/>
  <c r="S173" i="4"/>
  <c r="R173" i="4"/>
  <c r="P173" i="4"/>
  <c r="O173" i="4"/>
  <c r="N173" i="4"/>
  <c r="L173" i="4"/>
  <c r="AE172" i="4"/>
  <c r="AD172" i="4"/>
  <c r="AC172" i="4"/>
  <c r="AB172" i="4"/>
  <c r="AA172" i="4"/>
  <c r="Z172" i="4"/>
  <c r="Y172" i="4"/>
  <c r="X172" i="4"/>
  <c r="W172" i="4"/>
  <c r="V172" i="4"/>
  <c r="U172" i="4"/>
  <c r="T172" i="4"/>
  <c r="S172" i="4"/>
  <c r="R172" i="4"/>
  <c r="P172" i="4"/>
  <c r="O172" i="4"/>
  <c r="N172" i="4"/>
  <c r="L172" i="4"/>
  <c r="AE171" i="4"/>
  <c r="AD171" i="4"/>
  <c r="AC171" i="4"/>
  <c r="AB171" i="4"/>
  <c r="AA171" i="4"/>
  <c r="Z171" i="4"/>
  <c r="Y171" i="4"/>
  <c r="X171" i="4"/>
  <c r="W171" i="4"/>
  <c r="V171" i="4"/>
  <c r="U171" i="4"/>
  <c r="T171" i="4"/>
  <c r="S171" i="4"/>
  <c r="R171" i="4"/>
  <c r="P171" i="4"/>
  <c r="O171" i="4"/>
  <c r="N171" i="4"/>
  <c r="L171" i="4"/>
  <c r="AE170" i="4"/>
  <c r="AD170" i="4"/>
  <c r="AC170" i="4"/>
  <c r="AB170" i="4"/>
  <c r="AA170" i="4"/>
  <c r="Z170" i="4"/>
  <c r="Y170" i="4"/>
  <c r="X170" i="4"/>
  <c r="W170" i="4"/>
  <c r="V170" i="4"/>
  <c r="U170" i="4"/>
  <c r="T170" i="4"/>
  <c r="S170" i="4"/>
  <c r="R170" i="4"/>
  <c r="P170" i="4"/>
  <c r="O170" i="4"/>
  <c r="N170" i="4"/>
  <c r="L170" i="4"/>
  <c r="AE169" i="4"/>
  <c r="AD169" i="4"/>
  <c r="AC169" i="4"/>
  <c r="AB169" i="4"/>
  <c r="AA169" i="4"/>
  <c r="Z169" i="4"/>
  <c r="Y169" i="4"/>
  <c r="X169" i="4"/>
  <c r="W169" i="4"/>
  <c r="V169" i="4"/>
  <c r="U169" i="4"/>
  <c r="T169" i="4"/>
  <c r="S169" i="4"/>
  <c r="R169" i="4"/>
  <c r="P169" i="4"/>
  <c r="O169" i="4"/>
  <c r="N169" i="4"/>
  <c r="L169" i="4"/>
  <c r="AE168" i="4"/>
  <c r="AD168" i="4"/>
  <c r="AC168" i="4"/>
  <c r="AB168" i="4"/>
  <c r="AA168" i="4"/>
  <c r="Z168" i="4"/>
  <c r="Y168" i="4"/>
  <c r="X168" i="4"/>
  <c r="W168" i="4"/>
  <c r="V168" i="4"/>
  <c r="U168" i="4"/>
  <c r="T168" i="4"/>
  <c r="S168" i="4"/>
  <c r="R168" i="4"/>
  <c r="P168" i="4"/>
  <c r="O168" i="4"/>
  <c r="N168" i="4"/>
  <c r="L168" i="4"/>
  <c r="AE167" i="4"/>
  <c r="AD167" i="4"/>
  <c r="AC167" i="4"/>
  <c r="AB167" i="4"/>
  <c r="AA167" i="4"/>
  <c r="Z167" i="4"/>
  <c r="Y167" i="4"/>
  <c r="X167" i="4"/>
  <c r="W167" i="4"/>
  <c r="V167" i="4"/>
  <c r="U167" i="4"/>
  <c r="T167" i="4"/>
  <c r="S167" i="4"/>
  <c r="R167" i="4"/>
  <c r="P167" i="4"/>
  <c r="O167" i="4"/>
  <c r="N167" i="4"/>
  <c r="L167" i="4"/>
  <c r="AE166" i="4"/>
  <c r="AD166" i="4"/>
  <c r="AC166" i="4"/>
  <c r="AB166" i="4"/>
  <c r="AA166" i="4"/>
  <c r="Z166" i="4"/>
  <c r="Y166" i="4"/>
  <c r="X166" i="4"/>
  <c r="W166" i="4"/>
  <c r="V166" i="4"/>
  <c r="U166" i="4"/>
  <c r="T166" i="4"/>
  <c r="S166" i="4"/>
  <c r="R166" i="4"/>
  <c r="P166" i="4"/>
  <c r="O166" i="4"/>
  <c r="N166" i="4"/>
  <c r="L166" i="4"/>
  <c r="AE165" i="4"/>
  <c r="AD165" i="4"/>
  <c r="AC165" i="4"/>
  <c r="AB165" i="4"/>
  <c r="AA165" i="4"/>
  <c r="Z165" i="4"/>
  <c r="Y165" i="4"/>
  <c r="X165" i="4"/>
  <c r="W165" i="4"/>
  <c r="V165" i="4"/>
  <c r="U165" i="4"/>
  <c r="T165" i="4"/>
  <c r="S165" i="4"/>
  <c r="R165" i="4"/>
  <c r="P165" i="4"/>
  <c r="O165" i="4"/>
  <c r="N165" i="4"/>
  <c r="L165" i="4"/>
  <c r="AE164" i="4"/>
  <c r="AD164" i="4"/>
  <c r="AC164" i="4"/>
  <c r="AB164" i="4"/>
  <c r="AA164" i="4"/>
  <c r="Z164" i="4"/>
  <c r="Y164" i="4"/>
  <c r="X164" i="4"/>
  <c r="W164" i="4"/>
  <c r="V164" i="4"/>
  <c r="U164" i="4"/>
  <c r="T164" i="4"/>
  <c r="S164" i="4"/>
  <c r="R164" i="4"/>
  <c r="P164" i="4"/>
  <c r="O164" i="4"/>
  <c r="N164" i="4"/>
  <c r="L164" i="4"/>
  <c r="AE163" i="4"/>
  <c r="AD163" i="4"/>
  <c r="AC163" i="4"/>
  <c r="AB163" i="4"/>
  <c r="AA163" i="4"/>
  <c r="Z163" i="4"/>
  <c r="Y163" i="4"/>
  <c r="X163" i="4"/>
  <c r="W163" i="4"/>
  <c r="V163" i="4"/>
  <c r="U163" i="4"/>
  <c r="T163" i="4"/>
  <c r="S163" i="4"/>
  <c r="R163" i="4"/>
  <c r="P163" i="4"/>
  <c r="O163" i="4"/>
  <c r="N163" i="4"/>
  <c r="L163" i="4"/>
  <c r="AE161" i="4"/>
  <c r="AD161" i="4"/>
  <c r="AC161" i="4"/>
  <c r="AB161" i="4"/>
  <c r="AA161" i="4"/>
  <c r="Y161" i="4"/>
  <c r="X161" i="4"/>
  <c r="W161" i="4"/>
  <c r="V161" i="4"/>
  <c r="U161" i="4"/>
  <c r="T161" i="4"/>
  <c r="S161" i="4"/>
  <c r="R161" i="4"/>
  <c r="P161" i="4"/>
  <c r="O161" i="4"/>
  <c r="N161" i="4"/>
  <c r="L161" i="4"/>
  <c r="AE160" i="4"/>
  <c r="AD160" i="4"/>
  <c r="AC160" i="4"/>
  <c r="AB160" i="4"/>
  <c r="AA160" i="4"/>
  <c r="Z160" i="4"/>
  <c r="Y160" i="4"/>
  <c r="X160" i="4"/>
  <c r="W160" i="4"/>
  <c r="V160" i="4"/>
  <c r="U160" i="4"/>
  <c r="T160" i="4"/>
  <c r="S160" i="4"/>
  <c r="R160" i="4"/>
  <c r="P160" i="4"/>
  <c r="O160" i="4"/>
  <c r="N160" i="4"/>
  <c r="L160" i="4"/>
  <c r="AE159" i="4"/>
  <c r="AD159" i="4"/>
  <c r="AC159" i="4"/>
  <c r="AB159" i="4"/>
  <c r="AA159" i="4"/>
  <c r="Z159" i="4"/>
  <c r="Y159" i="4"/>
  <c r="X159" i="4"/>
  <c r="W159" i="4"/>
  <c r="V159" i="4"/>
  <c r="U159" i="4"/>
  <c r="T159" i="4"/>
  <c r="S159" i="4"/>
  <c r="R159" i="4"/>
  <c r="P159" i="4"/>
  <c r="O159" i="4"/>
  <c r="N159" i="4"/>
  <c r="L159" i="4"/>
  <c r="AE158" i="4"/>
  <c r="AD158" i="4"/>
  <c r="AC158" i="4"/>
  <c r="AB158" i="4"/>
  <c r="AA158" i="4"/>
  <c r="Z158" i="4"/>
  <c r="Y158" i="4"/>
  <c r="X158" i="4"/>
  <c r="W158" i="4"/>
  <c r="V158" i="4"/>
  <c r="U158" i="4"/>
  <c r="T158" i="4"/>
  <c r="S158" i="4"/>
  <c r="R158" i="4"/>
  <c r="P158" i="4"/>
  <c r="O158" i="4"/>
  <c r="N158" i="4"/>
  <c r="L158" i="4"/>
  <c r="AE157" i="4"/>
  <c r="AD157" i="4"/>
  <c r="AC157" i="4"/>
  <c r="AB157" i="4"/>
  <c r="AA157" i="4"/>
  <c r="Z157" i="4"/>
  <c r="Y157" i="4"/>
  <c r="X157" i="4"/>
  <c r="W157" i="4"/>
  <c r="V157" i="4"/>
  <c r="U157" i="4"/>
  <c r="T157" i="4"/>
  <c r="S157" i="4"/>
  <c r="R157" i="4"/>
  <c r="P157" i="4"/>
  <c r="O157" i="4"/>
  <c r="N157" i="4"/>
  <c r="L157" i="4"/>
  <c r="AE156" i="4"/>
  <c r="AD156" i="4"/>
  <c r="AC156" i="4"/>
  <c r="AB156" i="4"/>
  <c r="AA156" i="4"/>
  <c r="Z156" i="4"/>
  <c r="Y156" i="4"/>
  <c r="X156" i="4"/>
  <c r="W156" i="4"/>
  <c r="V156" i="4"/>
  <c r="U156" i="4"/>
  <c r="T156" i="4"/>
  <c r="S156" i="4"/>
  <c r="R156" i="4"/>
  <c r="P156" i="4"/>
  <c r="O156" i="4"/>
  <c r="N156" i="4"/>
  <c r="L156" i="4"/>
  <c r="AE155" i="4"/>
  <c r="AD155" i="4"/>
  <c r="AC155" i="4"/>
  <c r="AB155" i="4"/>
  <c r="AA155" i="4"/>
  <c r="Z155" i="4"/>
  <c r="Y155" i="4"/>
  <c r="X155" i="4"/>
  <c r="W155" i="4"/>
  <c r="V155" i="4"/>
  <c r="U155" i="4"/>
  <c r="T155" i="4"/>
  <c r="S155" i="4"/>
  <c r="R155" i="4"/>
  <c r="P155" i="4"/>
  <c r="O155" i="4"/>
  <c r="N155" i="4"/>
  <c r="L155" i="4"/>
  <c r="AE154" i="4"/>
  <c r="AD154" i="4"/>
  <c r="AC154" i="4"/>
  <c r="AB154" i="4"/>
  <c r="AA154" i="4"/>
  <c r="Z154" i="4"/>
  <c r="Y154" i="4"/>
  <c r="X154" i="4"/>
  <c r="W154" i="4"/>
  <c r="V154" i="4"/>
  <c r="U154" i="4"/>
  <c r="T154" i="4"/>
  <c r="S154" i="4"/>
  <c r="R154" i="4"/>
  <c r="P154" i="4"/>
  <c r="O154" i="4"/>
  <c r="N154" i="4"/>
  <c r="L154" i="4"/>
  <c r="AE153" i="4"/>
  <c r="AD153" i="4"/>
  <c r="AC153" i="4"/>
  <c r="AB153" i="4"/>
  <c r="AA153" i="4"/>
  <c r="Z153" i="4"/>
  <c r="Y153" i="4"/>
  <c r="X153" i="4"/>
  <c r="W153" i="4"/>
  <c r="V153" i="4"/>
  <c r="U153" i="4"/>
  <c r="T153" i="4"/>
  <c r="S153" i="4"/>
  <c r="R153" i="4"/>
  <c r="P153" i="4"/>
  <c r="O153" i="4"/>
  <c r="N153" i="4"/>
  <c r="L153" i="4"/>
  <c r="AE152" i="4"/>
  <c r="AD152" i="4"/>
  <c r="AC152" i="4"/>
  <c r="AB152" i="4"/>
  <c r="AA152" i="4"/>
  <c r="Z152" i="4"/>
  <c r="Y152" i="4"/>
  <c r="X152" i="4"/>
  <c r="W152" i="4"/>
  <c r="V152" i="4"/>
  <c r="U152" i="4"/>
  <c r="T152" i="4"/>
  <c r="S152" i="4"/>
  <c r="R152" i="4"/>
  <c r="P152" i="4"/>
  <c r="O152" i="4"/>
  <c r="N152" i="4"/>
  <c r="L152" i="4"/>
  <c r="AE151" i="4"/>
  <c r="AD151" i="4"/>
  <c r="AC151" i="4"/>
  <c r="AB151" i="4"/>
  <c r="AA151" i="4"/>
  <c r="Z151" i="4"/>
  <c r="Y151" i="4"/>
  <c r="X151" i="4"/>
  <c r="W151" i="4"/>
  <c r="V151" i="4"/>
  <c r="U151" i="4"/>
  <c r="T151" i="4"/>
  <c r="S151" i="4"/>
  <c r="R151" i="4"/>
  <c r="P151" i="4"/>
  <c r="O151" i="4"/>
  <c r="N151" i="4"/>
  <c r="L151" i="4"/>
  <c r="AE150" i="4"/>
  <c r="AD150" i="4"/>
  <c r="AC150" i="4"/>
  <c r="AB150" i="4"/>
  <c r="AA150" i="4"/>
  <c r="Z150" i="4"/>
  <c r="Y150" i="4"/>
  <c r="X150" i="4"/>
  <c r="W150" i="4"/>
  <c r="V150" i="4"/>
  <c r="U150" i="4"/>
  <c r="T150" i="4"/>
  <c r="S150" i="4"/>
  <c r="R150" i="4"/>
  <c r="P150" i="4"/>
  <c r="O150" i="4"/>
  <c r="N150" i="4"/>
  <c r="L150" i="4"/>
  <c r="AE149" i="4"/>
  <c r="AD149" i="4"/>
  <c r="AC149" i="4"/>
  <c r="AB149" i="4"/>
  <c r="AA149" i="4"/>
  <c r="Z149" i="4"/>
  <c r="Y149" i="4"/>
  <c r="X149" i="4"/>
  <c r="W149" i="4"/>
  <c r="V149" i="4"/>
  <c r="U149" i="4"/>
  <c r="T149" i="4"/>
  <c r="S149" i="4"/>
  <c r="R149" i="4"/>
  <c r="P149" i="4"/>
  <c r="O149" i="4"/>
  <c r="N149" i="4"/>
  <c r="L149" i="4"/>
  <c r="AE148" i="4"/>
  <c r="AD148" i="4"/>
  <c r="AC148" i="4"/>
  <c r="AB148" i="4"/>
  <c r="AA148" i="4"/>
  <c r="Z148" i="4"/>
  <c r="Y148" i="4"/>
  <c r="X148" i="4"/>
  <c r="W148" i="4"/>
  <c r="V148" i="4"/>
  <c r="U148" i="4"/>
  <c r="T148" i="4"/>
  <c r="S148" i="4"/>
  <c r="R148" i="4"/>
  <c r="P148" i="4"/>
  <c r="O148" i="4"/>
  <c r="N148" i="4"/>
  <c r="L148" i="4"/>
  <c r="AE147" i="4"/>
  <c r="AD147" i="4"/>
  <c r="AC147" i="4"/>
  <c r="AB147" i="4"/>
  <c r="AA147" i="4"/>
  <c r="Z147" i="4"/>
  <c r="Y147" i="4"/>
  <c r="X147" i="4"/>
  <c r="W147" i="4"/>
  <c r="V147" i="4"/>
  <c r="U147" i="4"/>
  <c r="T147" i="4"/>
  <c r="S147" i="4"/>
  <c r="R147" i="4"/>
  <c r="P147" i="4"/>
  <c r="O147" i="4"/>
  <c r="N147" i="4"/>
  <c r="L147" i="4"/>
  <c r="AE146" i="4"/>
  <c r="AD146" i="4"/>
  <c r="AC146" i="4"/>
  <c r="AB146" i="4"/>
  <c r="AA146" i="4"/>
  <c r="Z146" i="4"/>
  <c r="Y146" i="4"/>
  <c r="X146" i="4"/>
  <c r="W146" i="4"/>
  <c r="V146" i="4"/>
  <c r="U146" i="4"/>
  <c r="T146" i="4"/>
  <c r="S146" i="4"/>
  <c r="R146" i="4"/>
  <c r="P146" i="4"/>
  <c r="O146" i="4"/>
  <c r="N146" i="4"/>
  <c r="L146" i="4"/>
  <c r="AE145" i="4"/>
  <c r="AD145" i="4"/>
  <c r="AC145" i="4"/>
  <c r="AB145" i="4"/>
  <c r="AA145" i="4"/>
  <c r="Z145" i="4"/>
  <c r="Y145" i="4"/>
  <c r="X145" i="4"/>
  <c r="W145" i="4"/>
  <c r="V145" i="4"/>
  <c r="U145" i="4"/>
  <c r="T145" i="4"/>
  <c r="S145" i="4"/>
  <c r="R145" i="4"/>
  <c r="P145" i="4"/>
  <c r="O145" i="4"/>
  <c r="N145" i="4"/>
  <c r="L145" i="4"/>
  <c r="AE144" i="4"/>
  <c r="AD144" i="4"/>
  <c r="AC144" i="4"/>
  <c r="AB144" i="4"/>
  <c r="AA144" i="4"/>
  <c r="Z144" i="4"/>
  <c r="Y144" i="4"/>
  <c r="X144" i="4"/>
  <c r="W144" i="4"/>
  <c r="V144" i="4"/>
  <c r="U144" i="4"/>
  <c r="T144" i="4"/>
  <c r="S144" i="4"/>
  <c r="R144" i="4"/>
  <c r="P144" i="4"/>
  <c r="O144" i="4"/>
  <c r="N144" i="4"/>
  <c r="L144" i="4"/>
  <c r="AE143" i="4"/>
  <c r="AD143" i="4"/>
  <c r="AC143" i="4"/>
  <c r="AB143" i="4"/>
  <c r="AA143" i="4"/>
  <c r="Z143" i="4"/>
  <c r="Y143" i="4"/>
  <c r="X143" i="4"/>
  <c r="W143" i="4"/>
  <c r="V143" i="4"/>
  <c r="U143" i="4"/>
  <c r="T143" i="4"/>
  <c r="S143" i="4"/>
  <c r="R143" i="4"/>
  <c r="P143" i="4"/>
  <c r="O143" i="4"/>
  <c r="N143" i="4"/>
  <c r="L143" i="4"/>
  <c r="AE142" i="4"/>
  <c r="AD142" i="4"/>
  <c r="AC142" i="4"/>
  <c r="AB142" i="4"/>
  <c r="AA142" i="4"/>
  <c r="Z142" i="4"/>
  <c r="Y142" i="4"/>
  <c r="X142" i="4"/>
  <c r="W142" i="4"/>
  <c r="V142" i="4"/>
  <c r="U142" i="4"/>
  <c r="T142" i="4"/>
  <c r="S142" i="4"/>
  <c r="R142" i="4"/>
  <c r="P142" i="4"/>
  <c r="O142" i="4"/>
  <c r="N142" i="4"/>
  <c r="L142" i="4"/>
  <c r="AE141" i="4"/>
  <c r="AD141" i="4"/>
  <c r="AC141" i="4"/>
  <c r="AB141" i="4"/>
  <c r="AA141" i="4"/>
  <c r="Z141" i="4"/>
  <c r="Y141" i="4"/>
  <c r="X141" i="4"/>
  <c r="W141" i="4"/>
  <c r="V141" i="4"/>
  <c r="U141" i="4"/>
  <c r="T141" i="4"/>
  <c r="S141" i="4"/>
  <c r="R141" i="4"/>
  <c r="P141" i="4"/>
  <c r="O141" i="4"/>
  <c r="N141" i="4"/>
  <c r="L141" i="4"/>
  <c r="AE140" i="4"/>
  <c r="AD140" i="4"/>
  <c r="AC140" i="4"/>
  <c r="AB140" i="4"/>
  <c r="AA140" i="4"/>
  <c r="Z140" i="4"/>
  <c r="Y140" i="4"/>
  <c r="X140" i="4"/>
  <c r="W140" i="4"/>
  <c r="V140" i="4"/>
  <c r="U140" i="4"/>
  <c r="T140" i="4"/>
  <c r="S140" i="4"/>
  <c r="R140" i="4"/>
  <c r="P140" i="4"/>
  <c r="O140" i="4"/>
  <c r="N140" i="4"/>
  <c r="L140" i="4"/>
  <c r="AE139" i="4"/>
  <c r="AD139" i="4"/>
  <c r="AC139" i="4"/>
  <c r="AB139" i="4"/>
  <c r="AA139" i="4"/>
  <c r="Z139" i="4"/>
  <c r="Y139" i="4"/>
  <c r="X139" i="4"/>
  <c r="W139" i="4"/>
  <c r="V139" i="4"/>
  <c r="U139" i="4"/>
  <c r="T139" i="4"/>
  <c r="S139" i="4"/>
  <c r="R139" i="4"/>
  <c r="P139" i="4"/>
  <c r="O139" i="4"/>
  <c r="N139" i="4"/>
  <c r="L139" i="4"/>
  <c r="AE138" i="4"/>
  <c r="AD138" i="4"/>
  <c r="AC138" i="4"/>
  <c r="AB138" i="4"/>
  <c r="AA138" i="4"/>
  <c r="Z138" i="4"/>
  <c r="Y138" i="4"/>
  <c r="X138" i="4"/>
  <c r="W138" i="4"/>
  <c r="V138" i="4"/>
  <c r="U138" i="4"/>
  <c r="T138" i="4"/>
  <c r="S138" i="4"/>
  <c r="R138" i="4"/>
  <c r="P138" i="4"/>
  <c r="O138" i="4"/>
  <c r="N138" i="4"/>
  <c r="L138" i="4"/>
  <c r="AE137" i="4"/>
  <c r="AD137" i="4"/>
  <c r="AC137" i="4"/>
  <c r="AB137" i="4"/>
  <c r="AA137" i="4"/>
  <c r="Z137" i="4"/>
  <c r="Y137" i="4"/>
  <c r="X137" i="4"/>
  <c r="W137" i="4"/>
  <c r="V137" i="4"/>
  <c r="U137" i="4"/>
  <c r="T137" i="4"/>
  <c r="S137" i="4"/>
  <c r="R137" i="4"/>
  <c r="P137" i="4"/>
  <c r="O137" i="4"/>
  <c r="N137" i="4"/>
  <c r="L137" i="4"/>
  <c r="AE136" i="4"/>
  <c r="AD136" i="4"/>
  <c r="AC136" i="4"/>
  <c r="AB136" i="4"/>
  <c r="AA136" i="4"/>
  <c r="Z136" i="4"/>
  <c r="Y136" i="4"/>
  <c r="X136" i="4"/>
  <c r="W136" i="4"/>
  <c r="V136" i="4"/>
  <c r="U136" i="4"/>
  <c r="T136" i="4"/>
  <c r="S136" i="4"/>
  <c r="R136" i="4"/>
  <c r="P136" i="4"/>
  <c r="O136" i="4"/>
  <c r="N136" i="4"/>
  <c r="L136" i="4"/>
  <c r="AE135" i="4"/>
  <c r="AD135" i="4"/>
  <c r="AC135" i="4"/>
  <c r="AB135" i="4"/>
  <c r="AA135" i="4"/>
  <c r="Z135" i="4"/>
  <c r="Y135" i="4"/>
  <c r="X135" i="4"/>
  <c r="W135" i="4"/>
  <c r="V135" i="4"/>
  <c r="U135" i="4"/>
  <c r="T135" i="4"/>
  <c r="S135" i="4"/>
  <c r="R135" i="4"/>
  <c r="P135" i="4"/>
  <c r="O135" i="4"/>
  <c r="N135" i="4"/>
  <c r="L135" i="4"/>
  <c r="AE134" i="4"/>
  <c r="AD134" i="4"/>
  <c r="AC134" i="4"/>
  <c r="AB134" i="4"/>
  <c r="AA134" i="4"/>
  <c r="Z134" i="4"/>
  <c r="Y134" i="4"/>
  <c r="X134" i="4"/>
  <c r="W134" i="4"/>
  <c r="V134" i="4"/>
  <c r="U134" i="4"/>
  <c r="T134" i="4"/>
  <c r="S134" i="4"/>
  <c r="R134" i="4"/>
  <c r="P134" i="4"/>
  <c r="O134" i="4"/>
  <c r="N134" i="4"/>
  <c r="L134" i="4"/>
  <c r="AE133" i="4"/>
  <c r="AD133" i="4"/>
  <c r="AC133" i="4"/>
  <c r="AB133" i="4"/>
  <c r="AA133" i="4"/>
  <c r="Z133" i="4"/>
  <c r="Y133" i="4"/>
  <c r="X133" i="4"/>
  <c r="W133" i="4"/>
  <c r="V133" i="4"/>
  <c r="U133" i="4"/>
  <c r="T133" i="4"/>
  <c r="S133" i="4"/>
  <c r="R133" i="4"/>
  <c r="P133" i="4"/>
  <c r="O133" i="4"/>
  <c r="N133" i="4"/>
  <c r="L133" i="4"/>
  <c r="AE132" i="4"/>
  <c r="AD132" i="4"/>
  <c r="AC132" i="4"/>
  <c r="AB132" i="4"/>
  <c r="AA132" i="4"/>
  <c r="Z132" i="4"/>
  <c r="Y132" i="4"/>
  <c r="X132" i="4"/>
  <c r="W132" i="4"/>
  <c r="V132" i="4"/>
  <c r="U132" i="4"/>
  <c r="T132" i="4"/>
  <c r="S132" i="4"/>
  <c r="R132" i="4"/>
  <c r="P132" i="4"/>
  <c r="O132" i="4"/>
  <c r="N132" i="4"/>
  <c r="L132" i="4"/>
  <c r="AE131" i="4"/>
  <c r="AD131" i="4"/>
  <c r="AC131" i="4"/>
  <c r="AB131" i="4"/>
  <c r="AA131" i="4"/>
  <c r="Z131" i="4"/>
  <c r="Y131" i="4"/>
  <c r="X131" i="4"/>
  <c r="W131" i="4"/>
  <c r="V131" i="4"/>
  <c r="U131" i="4"/>
  <c r="T131" i="4"/>
  <c r="S131" i="4"/>
  <c r="R131" i="4"/>
  <c r="P131" i="4"/>
  <c r="O131" i="4"/>
  <c r="N131" i="4"/>
  <c r="L131" i="4"/>
  <c r="AE130" i="4"/>
  <c r="AD130" i="4"/>
  <c r="AC130" i="4"/>
  <c r="AB130" i="4"/>
  <c r="AA130" i="4"/>
  <c r="Z130" i="4"/>
  <c r="Y130" i="4"/>
  <c r="X130" i="4"/>
  <c r="W130" i="4"/>
  <c r="V130" i="4"/>
  <c r="U130" i="4"/>
  <c r="T130" i="4"/>
  <c r="S130" i="4"/>
  <c r="R130" i="4"/>
  <c r="P130" i="4"/>
  <c r="O130" i="4"/>
  <c r="N130" i="4"/>
  <c r="L130" i="4"/>
  <c r="AE129" i="4"/>
  <c r="AD129" i="4"/>
  <c r="AC129" i="4"/>
  <c r="AB129" i="4"/>
  <c r="AA129" i="4"/>
  <c r="Z129" i="4"/>
  <c r="Y129" i="4"/>
  <c r="X129" i="4"/>
  <c r="W129" i="4"/>
  <c r="V129" i="4"/>
  <c r="U129" i="4"/>
  <c r="T129" i="4"/>
  <c r="S129" i="4"/>
  <c r="R129" i="4"/>
  <c r="P129" i="4"/>
  <c r="O129" i="4"/>
  <c r="N129" i="4"/>
  <c r="L129" i="4"/>
  <c r="AE128" i="4"/>
  <c r="AD128" i="4"/>
  <c r="AC128" i="4"/>
  <c r="AB128" i="4"/>
  <c r="AA128" i="4"/>
  <c r="Z128" i="4"/>
  <c r="Y128" i="4"/>
  <c r="X128" i="4"/>
  <c r="W128" i="4"/>
  <c r="V128" i="4"/>
  <c r="U128" i="4"/>
  <c r="T128" i="4"/>
  <c r="S128" i="4"/>
  <c r="R128" i="4"/>
  <c r="P128" i="4"/>
  <c r="O128" i="4"/>
  <c r="N128" i="4"/>
  <c r="L128" i="4"/>
  <c r="AE127" i="4"/>
  <c r="AD127" i="4"/>
  <c r="AC127" i="4"/>
  <c r="AB127" i="4"/>
  <c r="AA127" i="4"/>
  <c r="Z127" i="4"/>
  <c r="Y127" i="4"/>
  <c r="X127" i="4"/>
  <c r="W127" i="4"/>
  <c r="V127" i="4"/>
  <c r="U127" i="4"/>
  <c r="T127" i="4"/>
  <c r="S127" i="4"/>
  <c r="R127" i="4"/>
  <c r="P127" i="4"/>
  <c r="O127" i="4"/>
  <c r="N127" i="4"/>
  <c r="L127" i="4"/>
  <c r="AE126" i="4"/>
  <c r="AD126" i="4"/>
  <c r="AC126" i="4"/>
  <c r="AB126" i="4"/>
  <c r="AA126" i="4"/>
  <c r="Z126" i="4"/>
  <c r="Y126" i="4"/>
  <c r="X126" i="4"/>
  <c r="W126" i="4"/>
  <c r="V126" i="4"/>
  <c r="U126" i="4"/>
  <c r="T126" i="4"/>
  <c r="S126" i="4"/>
  <c r="R126" i="4"/>
  <c r="P126" i="4"/>
  <c r="O126" i="4"/>
  <c r="N126" i="4"/>
  <c r="L126" i="4"/>
  <c r="AE125" i="4"/>
  <c r="AD125" i="4"/>
  <c r="AC125" i="4"/>
  <c r="AB125" i="4"/>
  <c r="AA125" i="4"/>
  <c r="Z125" i="4"/>
  <c r="Y125" i="4"/>
  <c r="X125" i="4"/>
  <c r="W125" i="4"/>
  <c r="V125" i="4"/>
  <c r="U125" i="4"/>
  <c r="T125" i="4"/>
  <c r="S125" i="4"/>
  <c r="R125" i="4"/>
  <c r="P125" i="4"/>
  <c r="O125" i="4"/>
  <c r="N125" i="4"/>
  <c r="L125" i="4"/>
  <c r="AE124" i="4"/>
  <c r="AD124" i="4"/>
  <c r="AC124" i="4"/>
  <c r="AB124" i="4"/>
  <c r="AA124" i="4"/>
  <c r="Z124" i="4"/>
  <c r="Y124" i="4"/>
  <c r="X124" i="4"/>
  <c r="W124" i="4"/>
  <c r="V124" i="4"/>
  <c r="U124" i="4"/>
  <c r="T124" i="4"/>
  <c r="S124" i="4"/>
  <c r="R124" i="4"/>
  <c r="P124" i="4"/>
  <c r="O124" i="4"/>
  <c r="N124" i="4"/>
  <c r="L124" i="4"/>
  <c r="AE123" i="4"/>
  <c r="AD123" i="4"/>
  <c r="AC123" i="4"/>
  <c r="AB123" i="4"/>
  <c r="AA123" i="4"/>
  <c r="Z123" i="4"/>
  <c r="Y123" i="4"/>
  <c r="X123" i="4"/>
  <c r="W123" i="4"/>
  <c r="V123" i="4"/>
  <c r="U123" i="4"/>
  <c r="T123" i="4"/>
  <c r="S123" i="4"/>
  <c r="R123" i="4"/>
  <c r="P123" i="4"/>
  <c r="O123" i="4"/>
  <c r="N123" i="4"/>
  <c r="L123" i="4"/>
  <c r="AE122" i="4"/>
  <c r="AD122" i="4"/>
  <c r="AC122" i="4"/>
  <c r="AB122" i="4"/>
  <c r="AA122" i="4"/>
  <c r="Z122" i="4"/>
  <c r="Y122" i="4"/>
  <c r="X122" i="4"/>
  <c r="W122" i="4"/>
  <c r="V122" i="4"/>
  <c r="U122" i="4"/>
  <c r="T122" i="4"/>
  <c r="S122" i="4"/>
  <c r="R122" i="4"/>
  <c r="P122" i="4"/>
  <c r="O122" i="4"/>
  <c r="N122" i="4"/>
  <c r="L122" i="4"/>
  <c r="AE121" i="4"/>
  <c r="AD121" i="4"/>
  <c r="AC121" i="4"/>
  <c r="AB121" i="4"/>
  <c r="AA121" i="4"/>
  <c r="Z121" i="4"/>
  <c r="Y121" i="4"/>
  <c r="X121" i="4"/>
  <c r="W121" i="4"/>
  <c r="V121" i="4"/>
  <c r="U121" i="4"/>
  <c r="T121" i="4"/>
  <c r="S121" i="4"/>
  <c r="R121" i="4"/>
  <c r="P121" i="4"/>
  <c r="O121" i="4"/>
  <c r="N121" i="4"/>
  <c r="L121" i="4"/>
  <c r="AE120" i="4"/>
  <c r="AD120" i="4"/>
  <c r="AC120" i="4"/>
  <c r="AB120" i="4"/>
  <c r="AA120" i="4"/>
  <c r="Z120" i="4"/>
  <c r="Y120" i="4"/>
  <c r="X120" i="4"/>
  <c r="W120" i="4"/>
  <c r="V120" i="4"/>
  <c r="U120" i="4"/>
  <c r="T120" i="4"/>
  <c r="S120" i="4"/>
  <c r="R120" i="4"/>
  <c r="P120" i="4"/>
  <c r="O120" i="4"/>
  <c r="N120" i="4"/>
  <c r="L120" i="4"/>
  <c r="AE119" i="4"/>
  <c r="AD119" i="4"/>
  <c r="AC119" i="4"/>
  <c r="AB119" i="4"/>
  <c r="AA119" i="4"/>
  <c r="Z119" i="4"/>
  <c r="Y119" i="4"/>
  <c r="X119" i="4"/>
  <c r="W119" i="4"/>
  <c r="V119" i="4"/>
  <c r="U119" i="4"/>
  <c r="T119" i="4"/>
  <c r="S119" i="4"/>
  <c r="R119" i="4"/>
  <c r="P119" i="4"/>
  <c r="O119" i="4"/>
  <c r="N119" i="4"/>
  <c r="L119" i="4"/>
  <c r="AE117" i="4"/>
  <c r="AD117" i="4"/>
  <c r="AC117" i="4"/>
  <c r="AB117" i="4"/>
  <c r="AA117" i="4"/>
  <c r="Z117" i="4"/>
  <c r="Y117" i="4"/>
  <c r="X117" i="4"/>
  <c r="W117" i="4"/>
  <c r="V117" i="4"/>
  <c r="U117" i="4"/>
  <c r="T117" i="4"/>
  <c r="S117" i="4"/>
  <c r="R117" i="4"/>
  <c r="P117" i="4"/>
  <c r="O117" i="4"/>
  <c r="N117" i="4"/>
  <c r="L117" i="4"/>
  <c r="AE116" i="4"/>
  <c r="AD116" i="4"/>
  <c r="AC116" i="4"/>
  <c r="AB116" i="4"/>
  <c r="AA116" i="4"/>
  <c r="Z116" i="4"/>
  <c r="Y116" i="4"/>
  <c r="X116" i="4"/>
  <c r="W116" i="4"/>
  <c r="V116" i="4"/>
  <c r="U116" i="4"/>
  <c r="T116" i="4"/>
  <c r="S116" i="4"/>
  <c r="R116" i="4"/>
  <c r="P116" i="4"/>
  <c r="O116" i="4"/>
  <c r="N116" i="4"/>
  <c r="L116" i="4"/>
  <c r="AE115" i="4"/>
  <c r="AD115" i="4"/>
  <c r="AC115" i="4"/>
  <c r="AB115" i="4"/>
  <c r="AA115" i="4"/>
  <c r="Z115" i="4"/>
  <c r="Y115" i="4"/>
  <c r="X115" i="4"/>
  <c r="W115" i="4"/>
  <c r="V115" i="4"/>
  <c r="U115" i="4"/>
  <c r="T115" i="4"/>
  <c r="S115" i="4"/>
  <c r="R115" i="4"/>
  <c r="P115" i="4"/>
  <c r="O115" i="4"/>
  <c r="N115" i="4"/>
  <c r="L115" i="4"/>
  <c r="AE114" i="4"/>
  <c r="AD114" i="4"/>
  <c r="AC114" i="4"/>
  <c r="AB114" i="4"/>
  <c r="AA114" i="4"/>
  <c r="Z114" i="4"/>
  <c r="Y114" i="4"/>
  <c r="X114" i="4"/>
  <c r="W114" i="4"/>
  <c r="V114" i="4"/>
  <c r="U114" i="4"/>
  <c r="T114" i="4"/>
  <c r="S114" i="4"/>
  <c r="R114" i="4"/>
  <c r="P114" i="4"/>
  <c r="O114" i="4"/>
  <c r="N114" i="4"/>
  <c r="L114" i="4"/>
  <c r="AE113" i="4"/>
  <c r="AD113" i="4"/>
  <c r="AC113" i="4"/>
  <c r="AB113" i="4"/>
  <c r="AA113" i="4"/>
  <c r="Z113" i="4"/>
  <c r="Y113" i="4"/>
  <c r="X113" i="4"/>
  <c r="W113" i="4"/>
  <c r="V113" i="4"/>
  <c r="U113" i="4"/>
  <c r="T113" i="4"/>
  <c r="S113" i="4"/>
  <c r="R113" i="4"/>
  <c r="P113" i="4"/>
  <c r="O113" i="4"/>
  <c r="N113" i="4"/>
  <c r="L113" i="4"/>
  <c r="AE112" i="4"/>
  <c r="AD112" i="4"/>
  <c r="AC112" i="4"/>
  <c r="AB112" i="4"/>
  <c r="AA112" i="4"/>
  <c r="Z112" i="4"/>
  <c r="Y112" i="4"/>
  <c r="X112" i="4"/>
  <c r="W112" i="4"/>
  <c r="V112" i="4"/>
  <c r="U112" i="4"/>
  <c r="T112" i="4"/>
  <c r="S112" i="4"/>
  <c r="R112" i="4"/>
  <c r="P112" i="4"/>
  <c r="O112" i="4"/>
  <c r="N112" i="4"/>
  <c r="L112" i="4"/>
  <c r="AE111" i="4"/>
  <c r="AD111" i="4"/>
  <c r="AC111" i="4"/>
  <c r="AB111" i="4"/>
  <c r="AA111" i="4"/>
  <c r="Z111" i="4"/>
  <c r="Y111" i="4"/>
  <c r="X111" i="4"/>
  <c r="W111" i="4"/>
  <c r="V111" i="4"/>
  <c r="U111" i="4"/>
  <c r="T111" i="4"/>
  <c r="S111" i="4"/>
  <c r="R111" i="4"/>
  <c r="P111" i="4"/>
  <c r="O111" i="4"/>
  <c r="N111" i="4"/>
  <c r="L111" i="4"/>
  <c r="AE110" i="4"/>
  <c r="AD110" i="4"/>
  <c r="AC110" i="4"/>
  <c r="AB110" i="4"/>
  <c r="AA110" i="4"/>
  <c r="Z110" i="4"/>
  <c r="Y110" i="4"/>
  <c r="X110" i="4"/>
  <c r="W110" i="4"/>
  <c r="V110" i="4"/>
  <c r="U110" i="4"/>
  <c r="T110" i="4"/>
  <c r="S110" i="4"/>
  <c r="R110" i="4"/>
  <c r="P110" i="4"/>
  <c r="O110" i="4"/>
  <c r="N110" i="4"/>
  <c r="L110" i="4"/>
  <c r="AE109" i="4"/>
  <c r="AD109" i="4"/>
  <c r="AC109" i="4"/>
  <c r="AB109" i="4"/>
  <c r="AA109" i="4"/>
  <c r="Z109" i="4"/>
  <c r="Y109" i="4"/>
  <c r="X109" i="4"/>
  <c r="W109" i="4"/>
  <c r="V109" i="4"/>
  <c r="U109" i="4"/>
  <c r="T109" i="4"/>
  <c r="S109" i="4"/>
  <c r="R109" i="4"/>
  <c r="P109" i="4"/>
  <c r="O109" i="4"/>
  <c r="N109" i="4"/>
  <c r="L109" i="4"/>
  <c r="AE108" i="4"/>
  <c r="AD108" i="4"/>
  <c r="AC108" i="4"/>
  <c r="AB108" i="4"/>
  <c r="AA108" i="4"/>
  <c r="Z108" i="4"/>
  <c r="Y108" i="4"/>
  <c r="X108" i="4"/>
  <c r="W108" i="4"/>
  <c r="V108" i="4"/>
  <c r="U108" i="4"/>
  <c r="T108" i="4"/>
  <c r="S108" i="4"/>
  <c r="R108" i="4"/>
  <c r="P108" i="4"/>
  <c r="O108" i="4"/>
  <c r="N108" i="4"/>
  <c r="L108" i="4"/>
  <c r="AE107" i="4"/>
  <c r="AD107" i="4"/>
  <c r="AC107" i="4"/>
  <c r="AB107" i="4"/>
  <c r="AA107" i="4"/>
  <c r="Z107" i="4"/>
  <c r="Y107" i="4"/>
  <c r="X107" i="4"/>
  <c r="W107" i="4"/>
  <c r="V107" i="4"/>
  <c r="U107" i="4"/>
  <c r="T107" i="4"/>
  <c r="S107" i="4"/>
  <c r="R107" i="4"/>
  <c r="P107" i="4"/>
  <c r="O107" i="4"/>
  <c r="N107" i="4"/>
  <c r="L107" i="4"/>
  <c r="AE106" i="4"/>
  <c r="AD106" i="4"/>
  <c r="AC106" i="4"/>
  <c r="AB106" i="4"/>
  <c r="AA106" i="4"/>
  <c r="Z106" i="4"/>
  <c r="Y106" i="4"/>
  <c r="X106" i="4"/>
  <c r="W106" i="4"/>
  <c r="V106" i="4"/>
  <c r="U106" i="4"/>
  <c r="T106" i="4"/>
  <c r="S106" i="4"/>
  <c r="R106" i="4"/>
  <c r="P106" i="4"/>
  <c r="O106" i="4"/>
  <c r="N106" i="4"/>
  <c r="L106" i="4"/>
  <c r="AE105" i="4"/>
  <c r="AD105" i="4"/>
  <c r="AC105" i="4"/>
  <c r="AB105" i="4"/>
  <c r="AA105" i="4"/>
  <c r="Z105" i="4"/>
  <c r="Y105" i="4"/>
  <c r="X105" i="4"/>
  <c r="W105" i="4"/>
  <c r="V105" i="4"/>
  <c r="U105" i="4"/>
  <c r="T105" i="4"/>
  <c r="S105" i="4"/>
  <c r="R105" i="4"/>
  <c r="P105" i="4"/>
  <c r="O105" i="4"/>
  <c r="N105" i="4"/>
  <c r="L105" i="4"/>
  <c r="AE104" i="4"/>
  <c r="AD104" i="4"/>
  <c r="AC104" i="4"/>
  <c r="AB104" i="4"/>
  <c r="AA104" i="4"/>
  <c r="Z104" i="4"/>
  <c r="Y104" i="4"/>
  <c r="X104" i="4"/>
  <c r="W104" i="4"/>
  <c r="V104" i="4"/>
  <c r="U104" i="4"/>
  <c r="T104" i="4"/>
  <c r="S104" i="4"/>
  <c r="R104" i="4"/>
  <c r="P104" i="4"/>
  <c r="O104" i="4"/>
  <c r="N104" i="4"/>
  <c r="L104" i="4"/>
  <c r="AE103" i="4"/>
  <c r="AD103" i="4"/>
  <c r="AC103" i="4"/>
  <c r="AB103" i="4"/>
  <c r="AA103" i="4"/>
  <c r="Z103" i="4"/>
  <c r="Y103" i="4"/>
  <c r="X103" i="4"/>
  <c r="W103" i="4"/>
  <c r="V103" i="4"/>
  <c r="U103" i="4"/>
  <c r="T103" i="4"/>
  <c r="S103" i="4"/>
  <c r="R103" i="4"/>
  <c r="P103" i="4"/>
  <c r="O103" i="4"/>
  <c r="N103" i="4"/>
  <c r="L103" i="4"/>
  <c r="AE102" i="4"/>
  <c r="AD102" i="4"/>
  <c r="AC102" i="4"/>
  <c r="AB102" i="4"/>
  <c r="AA102" i="4"/>
  <c r="Z102" i="4"/>
  <c r="Y102" i="4"/>
  <c r="X102" i="4"/>
  <c r="W102" i="4"/>
  <c r="V102" i="4"/>
  <c r="U102" i="4"/>
  <c r="T102" i="4"/>
  <c r="S102" i="4"/>
  <c r="R102" i="4"/>
  <c r="P102" i="4"/>
  <c r="O102" i="4"/>
  <c r="N102" i="4"/>
  <c r="L102" i="4"/>
  <c r="AE101" i="4"/>
  <c r="AD101" i="4"/>
  <c r="AC101" i="4"/>
  <c r="AB101" i="4"/>
  <c r="AA101" i="4"/>
  <c r="Z101" i="4"/>
  <c r="Y101" i="4"/>
  <c r="X101" i="4"/>
  <c r="W101" i="4"/>
  <c r="V101" i="4"/>
  <c r="U101" i="4"/>
  <c r="T101" i="4"/>
  <c r="S101" i="4"/>
  <c r="R101" i="4"/>
  <c r="P101" i="4"/>
  <c r="O101" i="4"/>
  <c r="N101" i="4"/>
  <c r="L101" i="4"/>
  <c r="AE100" i="4"/>
  <c r="AD100" i="4"/>
  <c r="AC100" i="4"/>
  <c r="AB100" i="4"/>
  <c r="AA100" i="4"/>
  <c r="Z100" i="4"/>
  <c r="Y100" i="4"/>
  <c r="X100" i="4"/>
  <c r="W100" i="4"/>
  <c r="V100" i="4"/>
  <c r="U100" i="4"/>
  <c r="T100" i="4"/>
  <c r="S100" i="4"/>
  <c r="R100" i="4"/>
  <c r="P100" i="4"/>
  <c r="O100" i="4"/>
  <c r="N100" i="4"/>
  <c r="L100" i="4"/>
  <c r="AE99" i="4"/>
  <c r="AD99" i="4"/>
  <c r="AC99" i="4"/>
  <c r="AB99" i="4"/>
  <c r="AA99" i="4"/>
  <c r="Z99" i="4"/>
  <c r="Y99" i="4"/>
  <c r="X99" i="4"/>
  <c r="W99" i="4"/>
  <c r="V99" i="4"/>
  <c r="U99" i="4"/>
  <c r="T99" i="4"/>
  <c r="S99" i="4"/>
  <c r="R99" i="4"/>
  <c r="P99" i="4"/>
  <c r="O99" i="4"/>
  <c r="N99" i="4"/>
  <c r="L99" i="4"/>
  <c r="AE98" i="4"/>
  <c r="AD98" i="4"/>
  <c r="AC98" i="4"/>
  <c r="AB98" i="4"/>
  <c r="AA98" i="4"/>
  <c r="Z98" i="4"/>
  <c r="Y98" i="4"/>
  <c r="X98" i="4"/>
  <c r="W98" i="4"/>
  <c r="V98" i="4"/>
  <c r="U98" i="4"/>
  <c r="T98" i="4"/>
  <c r="S98" i="4"/>
  <c r="R98" i="4"/>
  <c r="P98" i="4"/>
  <c r="O98" i="4"/>
  <c r="N98" i="4"/>
  <c r="L98" i="4"/>
  <c r="AE97" i="4"/>
  <c r="AD97" i="4"/>
  <c r="AC97" i="4"/>
  <c r="AB97" i="4"/>
  <c r="AA97" i="4"/>
  <c r="Z97" i="4"/>
  <c r="Y97" i="4"/>
  <c r="X97" i="4"/>
  <c r="W97" i="4"/>
  <c r="V97" i="4"/>
  <c r="U97" i="4"/>
  <c r="T97" i="4"/>
  <c r="S97" i="4"/>
  <c r="R97" i="4"/>
  <c r="P97" i="4"/>
  <c r="O97" i="4"/>
  <c r="N97" i="4"/>
  <c r="L97" i="4"/>
  <c r="AE96" i="4"/>
  <c r="AD96" i="4"/>
  <c r="AC96" i="4"/>
  <c r="AB96" i="4"/>
  <c r="AA96" i="4"/>
  <c r="Z96" i="4"/>
  <c r="Y96" i="4"/>
  <c r="X96" i="4"/>
  <c r="W96" i="4"/>
  <c r="V96" i="4"/>
  <c r="U96" i="4"/>
  <c r="T96" i="4"/>
  <c r="S96" i="4"/>
  <c r="R96" i="4"/>
  <c r="P96" i="4"/>
  <c r="O96" i="4"/>
  <c r="N96" i="4"/>
  <c r="L96" i="4"/>
  <c r="AE95" i="4"/>
  <c r="AD95" i="4"/>
  <c r="AC95" i="4"/>
  <c r="AB95" i="4"/>
  <c r="AA95" i="4"/>
  <c r="Z95" i="4"/>
  <c r="Y95" i="4"/>
  <c r="X95" i="4"/>
  <c r="W95" i="4"/>
  <c r="V95" i="4"/>
  <c r="U95" i="4"/>
  <c r="T95" i="4"/>
  <c r="S95" i="4"/>
  <c r="R95" i="4"/>
  <c r="P95" i="4"/>
  <c r="O95" i="4"/>
  <c r="N95" i="4"/>
  <c r="L95" i="4"/>
  <c r="AE94" i="4"/>
  <c r="AD94" i="4"/>
  <c r="AC94" i="4"/>
  <c r="AB94" i="4"/>
  <c r="AA94" i="4"/>
  <c r="Z94" i="4"/>
  <c r="Y94" i="4"/>
  <c r="X94" i="4"/>
  <c r="W94" i="4"/>
  <c r="V94" i="4"/>
  <c r="U94" i="4"/>
  <c r="T94" i="4"/>
  <c r="S94" i="4"/>
  <c r="R94" i="4"/>
  <c r="P94" i="4"/>
  <c r="O94" i="4"/>
  <c r="N94" i="4"/>
  <c r="L94" i="4"/>
  <c r="AE92" i="4"/>
  <c r="AD92" i="4"/>
  <c r="AC92" i="4"/>
  <c r="AB92" i="4"/>
  <c r="AA92" i="4"/>
  <c r="Z92" i="4"/>
  <c r="Y92" i="4"/>
  <c r="X92" i="4"/>
  <c r="W92" i="4"/>
  <c r="V92" i="4"/>
  <c r="U92" i="4"/>
  <c r="T92" i="4"/>
  <c r="S92" i="4"/>
  <c r="R92" i="4"/>
  <c r="P92" i="4"/>
  <c r="O92" i="4"/>
  <c r="N92" i="4"/>
  <c r="L92" i="4"/>
  <c r="AE91" i="4"/>
  <c r="AD91" i="4"/>
  <c r="AC91" i="4"/>
  <c r="AB91" i="4"/>
  <c r="AA91" i="4"/>
  <c r="Z91" i="4"/>
  <c r="Y91" i="4"/>
  <c r="X91" i="4"/>
  <c r="W91" i="4"/>
  <c r="V91" i="4"/>
  <c r="U91" i="4"/>
  <c r="T91" i="4"/>
  <c r="S91" i="4"/>
  <c r="R91" i="4"/>
  <c r="P91" i="4"/>
  <c r="O91" i="4"/>
  <c r="N91" i="4"/>
  <c r="L91" i="4"/>
  <c r="AE90" i="4"/>
  <c r="AD90" i="4"/>
  <c r="AC90" i="4"/>
  <c r="AB90" i="4"/>
  <c r="AA90" i="4"/>
  <c r="Z90" i="4"/>
  <c r="Y90" i="4"/>
  <c r="X90" i="4"/>
  <c r="W90" i="4"/>
  <c r="V90" i="4"/>
  <c r="U90" i="4"/>
  <c r="T90" i="4"/>
  <c r="S90" i="4"/>
  <c r="R90" i="4"/>
  <c r="P90" i="4"/>
  <c r="O90" i="4"/>
  <c r="N90" i="4"/>
  <c r="L90" i="4"/>
  <c r="AE89" i="4"/>
  <c r="AD89" i="4"/>
  <c r="AC89" i="4"/>
  <c r="AB89" i="4"/>
  <c r="AA89" i="4"/>
  <c r="Z89" i="4"/>
  <c r="Y89" i="4"/>
  <c r="X89" i="4"/>
  <c r="W89" i="4"/>
  <c r="V89" i="4"/>
  <c r="U89" i="4"/>
  <c r="T89" i="4"/>
  <c r="S89" i="4"/>
  <c r="R89" i="4"/>
  <c r="P89" i="4"/>
  <c r="O89" i="4"/>
  <c r="N89" i="4"/>
  <c r="L89" i="4"/>
  <c r="AE88" i="4"/>
  <c r="AD88" i="4"/>
  <c r="AC88" i="4"/>
  <c r="AB88" i="4"/>
  <c r="AA88" i="4"/>
  <c r="Z88" i="4"/>
  <c r="Y88" i="4"/>
  <c r="X88" i="4"/>
  <c r="W88" i="4"/>
  <c r="V88" i="4"/>
  <c r="U88" i="4"/>
  <c r="T88" i="4"/>
  <c r="S88" i="4"/>
  <c r="R88" i="4"/>
  <c r="P88" i="4"/>
  <c r="O88" i="4"/>
  <c r="N88" i="4"/>
  <c r="L88" i="4"/>
  <c r="AE87" i="4"/>
  <c r="AD87" i="4"/>
  <c r="AC87" i="4"/>
  <c r="AB87" i="4"/>
  <c r="AA87" i="4"/>
  <c r="Z87" i="4"/>
  <c r="Y87" i="4"/>
  <c r="X87" i="4"/>
  <c r="W87" i="4"/>
  <c r="V87" i="4"/>
  <c r="U87" i="4"/>
  <c r="T87" i="4"/>
  <c r="S87" i="4"/>
  <c r="R87" i="4"/>
  <c r="P87" i="4"/>
  <c r="O87" i="4"/>
  <c r="N87" i="4"/>
  <c r="L87" i="4"/>
  <c r="AE86" i="4"/>
  <c r="AD86" i="4"/>
  <c r="AC86" i="4"/>
  <c r="AB86" i="4"/>
  <c r="AA86" i="4"/>
  <c r="Z86" i="4"/>
  <c r="Y86" i="4"/>
  <c r="X86" i="4"/>
  <c r="W86" i="4"/>
  <c r="V86" i="4"/>
  <c r="U86" i="4"/>
  <c r="T86" i="4"/>
  <c r="S86" i="4"/>
  <c r="R86" i="4"/>
  <c r="P86" i="4"/>
  <c r="O86" i="4"/>
  <c r="N86" i="4"/>
  <c r="L86" i="4"/>
  <c r="AE85" i="4"/>
  <c r="AD85" i="4"/>
  <c r="AC85" i="4"/>
  <c r="AB85" i="4"/>
  <c r="AA85" i="4"/>
  <c r="Z85" i="4"/>
  <c r="Y85" i="4"/>
  <c r="X85" i="4"/>
  <c r="W85" i="4"/>
  <c r="V85" i="4"/>
  <c r="U85" i="4"/>
  <c r="T85" i="4"/>
  <c r="S85" i="4"/>
  <c r="R85" i="4"/>
  <c r="P85" i="4"/>
  <c r="O85" i="4"/>
  <c r="N85" i="4"/>
  <c r="L85" i="4"/>
  <c r="AE84" i="4"/>
  <c r="AD84" i="4"/>
  <c r="AC84" i="4"/>
  <c r="AB84" i="4"/>
  <c r="AA84" i="4"/>
  <c r="Z84" i="4"/>
  <c r="Y84" i="4"/>
  <c r="X84" i="4"/>
  <c r="W84" i="4"/>
  <c r="V84" i="4"/>
  <c r="U84" i="4"/>
  <c r="T84" i="4"/>
  <c r="S84" i="4"/>
  <c r="R84" i="4"/>
  <c r="P84" i="4"/>
  <c r="O84" i="4"/>
  <c r="N84" i="4"/>
  <c r="L84" i="4"/>
  <c r="AE83" i="4"/>
  <c r="AD83" i="4"/>
  <c r="AC83" i="4"/>
  <c r="AB83" i="4"/>
  <c r="AA83" i="4"/>
  <c r="Z83" i="4"/>
  <c r="Y83" i="4"/>
  <c r="X83" i="4"/>
  <c r="W83" i="4"/>
  <c r="V83" i="4"/>
  <c r="U83" i="4"/>
  <c r="T83" i="4"/>
  <c r="S83" i="4"/>
  <c r="R83" i="4"/>
  <c r="P83" i="4"/>
  <c r="O83" i="4"/>
  <c r="N83" i="4"/>
  <c r="L83" i="4"/>
  <c r="AE82" i="4"/>
  <c r="AD82" i="4"/>
  <c r="AC82" i="4"/>
  <c r="AB82" i="4"/>
  <c r="AA82" i="4"/>
  <c r="Z82" i="4"/>
  <c r="Y82" i="4"/>
  <c r="X82" i="4"/>
  <c r="W82" i="4"/>
  <c r="V82" i="4"/>
  <c r="U82" i="4"/>
  <c r="T82" i="4"/>
  <c r="S82" i="4"/>
  <c r="R82" i="4"/>
  <c r="P82" i="4"/>
  <c r="O82" i="4"/>
  <c r="N82" i="4"/>
  <c r="L82" i="4"/>
  <c r="AE81" i="4"/>
  <c r="AD81" i="4"/>
  <c r="AC81" i="4"/>
  <c r="AB81" i="4"/>
  <c r="AA81" i="4"/>
  <c r="Z81" i="4"/>
  <c r="Y81" i="4"/>
  <c r="X81" i="4"/>
  <c r="W81" i="4"/>
  <c r="V81" i="4"/>
  <c r="U81" i="4"/>
  <c r="T81" i="4"/>
  <c r="S81" i="4"/>
  <c r="R81" i="4"/>
  <c r="P81" i="4"/>
  <c r="O81" i="4"/>
  <c r="N81" i="4"/>
  <c r="L81" i="4"/>
  <c r="AE80" i="4"/>
  <c r="AD80" i="4"/>
  <c r="AC80" i="4"/>
  <c r="AB80" i="4"/>
  <c r="AA80" i="4"/>
  <c r="Z80" i="4"/>
  <c r="Y80" i="4"/>
  <c r="X80" i="4"/>
  <c r="W80" i="4"/>
  <c r="V80" i="4"/>
  <c r="U80" i="4"/>
  <c r="T80" i="4"/>
  <c r="S80" i="4"/>
  <c r="R80" i="4"/>
  <c r="P80" i="4"/>
  <c r="O80" i="4"/>
  <c r="N80" i="4"/>
  <c r="L80" i="4"/>
  <c r="AE79" i="4"/>
  <c r="AD79" i="4"/>
  <c r="AC79" i="4"/>
  <c r="AB79" i="4"/>
  <c r="AA79" i="4"/>
  <c r="Z79" i="4"/>
  <c r="Y79" i="4"/>
  <c r="X79" i="4"/>
  <c r="W79" i="4"/>
  <c r="V79" i="4"/>
  <c r="U79" i="4"/>
  <c r="T79" i="4"/>
  <c r="S79" i="4"/>
  <c r="R79" i="4"/>
  <c r="P79" i="4"/>
  <c r="O79" i="4"/>
  <c r="N79" i="4"/>
  <c r="L79" i="4"/>
  <c r="AE78" i="4"/>
  <c r="AD78" i="4"/>
  <c r="AC78" i="4"/>
  <c r="AB78" i="4"/>
  <c r="AA78" i="4"/>
  <c r="Z78" i="4"/>
  <c r="Y78" i="4"/>
  <c r="X78" i="4"/>
  <c r="W78" i="4"/>
  <c r="V78" i="4"/>
  <c r="U78" i="4"/>
  <c r="T78" i="4"/>
  <c r="S78" i="4"/>
  <c r="R78" i="4"/>
  <c r="P78" i="4"/>
  <c r="O78" i="4"/>
  <c r="N78" i="4"/>
  <c r="L78" i="4"/>
  <c r="AE77" i="4"/>
  <c r="AD77" i="4"/>
  <c r="AC77" i="4"/>
  <c r="AB77" i="4"/>
  <c r="AA77" i="4"/>
  <c r="Z77" i="4"/>
  <c r="Y77" i="4"/>
  <c r="X77" i="4"/>
  <c r="W77" i="4"/>
  <c r="V77" i="4"/>
  <c r="U77" i="4"/>
  <c r="T77" i="4"/>
  <c r="S77" i="4"/>
  <c r="R77" i="4"/>
  <c r="P77" i="4"/>
  <c r="O77" i="4"/>
  <c r="N77" i="4"/>
  <c r="L77" i="4"/>
  <c r="AE76" i="4"/>
  <c r="AD76" i="4"/>
  <c r="AC76" i="4"/>
  <c r="AB76" i="4"/>
  <c r="AA76" i="4"/>
  <c r="Z76" i="4"/>
  <c r="Y76" i="4"/>
  <c r="X76" i="4"/>
  <c r="W76" i="4"/>
  <c r="V76" i="4"/>
  <c r="U76" i="4"/>
  <c r="T76" i="4"/>
  <c r="S76" i="4"/>
  <c r="R76" i="4"/>
  <c r="P76" i="4"/>
  <c r="O76" i="4"/>
  <c r="N76" i="4"/>
  <c r="L76" i="4"/>
  <c r="AE75" i="4"/>
  <c r="AD75" i="4"/>
  <c r="AC75" i="4"/>
  <c r="AB75" i="4"/>
  <c r="AA75" i="4"/>
  <c r="Z75" i="4"/>
  <c r="Y75" i="4"/>
  <c r="X75" i="4"/>
  <c r="W75" i="4"/>
  <c r="V75" i="4"/>
  <c r="U75" i="4"/>
  <c r="T75" i="4"/>
  <c r="S75" i="4"/>
  <c r="R75" i="4"/>
  <c r="P75" i="4"/>
  <c r="O75" i="4"/>
  <c r="N75" i="4"/>
  <c r="L75" i="4"/>
  <c r="AE74" i="4"/>
  <c r="AD74" i="4"/>
  <c r="AC74" i="4"/>
  <c r="AB74" i="4"/>
  <c r="AA74" i="4"/>
  <c r="Z74" i="4"/>
  <c r="Y74" i="4"/>
  <c r="X74" i="4"/>
  <c r="W74" i="4"/>
  <c r="V74" i="4"/>
  <c r="U74" i="4"/>
  <c r="T74" i="4"/>
  <c r="S74" i="4"/>
  <c r="R74" i="4"/>
  <c r="P74" i="4"/>
  <c r="O74" i="4"/>
  <c r="N74" i="4"/>
  <c r="L74" i="4"/>
  <c r="AE73" i="4"/>
  <c r="AD73" i="4"/>
  <c r="AC73" i="4"/>
  <c r="AB73" i="4"/>
  <c r="AA73" i="4"/>
  <c r="Z73" i="4"/>
  <c r="Y73" i="4"/>
  <c r="X73" i="4"/>
  <c r="W73" i="4"/>
  <c r="V73" i="4"/>
  <c r="U73" i="4"/>
  <c r="T73" i="4"/>
  <c r="S73" i="4"/>
  <c r="R73" i="4"/>
  <c r="P73" i="4"/>
  <c r="O73" i="4"/>
  <c r="N73" i="4"/>
  <c r="L73" i="4"/>
  <c r="AE72" i="4"/>
  <c r="AD72" i="4"/>
  <c r="AC72" i="4"/>
  <c r="AB72" i="4"/>
  <c r="AA72" i="4"/>
  <c r="Z72" i="4"/>
  <c r="Y72" i="4"/>
  <c r="X72" i="4"/>
  <c r="W72" i="4"/>
  <c r="V72" i="4"/>
  <c r="U72" i="4"/>
  <c r="T72" i="4"/>
  <c r="S72" i="4"/>
  <c r="R72" i="4"/>
  <c r="P72" i="4"/>
  <c r="O72" i="4"/>
  <c r="N72" i="4"/>
  <c r="L72" i="4"/>
  <c r="AE71" i="4"/>
  <c r="AD71" i="4"/>
  <c r="AC71" i="4"/>
  <c r="AB71" i="4"/>
  <c r="AA71" i="4"/>
  <c r="Z71" i="4"/>
  <c r="Y71" i="4"/>
  <c r="X71" i="4"/>
  <c r="W71" i="4"/>
  <c r="V71" i="4"/>
  <c r="U71" i="4"/>
  <c r="T71" i="4"/>
  <c r="S71" i="4"/>
  <c r="R71" i="4"/>
  <c r="P71" i="4"/>
  <c r="O71" i="4"/>
  <c r="N71" i="4"/>
  <c r="L71" i="4"/>
  <c r="AE70" i="4"/>
  <c r="AD70" i="4"/>
  <c r="AC70" i="4"/>
  <c r="AB70" i="4"/>
  <c r="AA70" i="4"/>
  <c r="Z70" i="4"/>
  <c r="Y70" i="4"/>
  <c r="X70" i="4"/>
  <c r="W70" i="4"/>
  <c r="V70" i="4"/>
  <c r="U70" i="4"/>
  <c r="T70" i="4"/>
  <c r="S70" i="4"/>
  <c r="R70" i="4"/>
  <c r="P70" i="4"/>
  <c r="O70" i="4"/>
  <c r="N70" i="4"/>
  <c r="L70" i="4"/>
  <c r="AE69" i="4"/>
  <c r="AD69" i="4"/>
  <c r="AC69" i="4"/>
  <c r="AB69" i="4"/>
  <c r="AA69" i="4"/>
  <c r="Z69" i="4"/>
  <c r="Y69" i="4"/>
  <c r="X69" i="4"/>
  <c r="W69" i="4"/>
  <c r="V69" i="4"/>
  <c r="U69" i="4"/>
  <c r="T69" i="4"/>
  <c r="S69" i="4"/>
  <c r="R69" i="4"/>
  <c r="P69" i="4"/>
  <c r="O69" i="4"/>
  <c r="N69" i="4"/>
  <c r="L69" i="4"/>
  <c r="AE68" i="4"/>
  <c r="AD68" i="4"/>
  <c r="AC68" i="4"/>
  <c r="AB68" i="4"/>
  <c r="AA68" i="4"/>
  <c r="Z68" i="4"/>
  <c r="Y68" i="4"/>
  <c r="X68" i="4"/>
  <c r="W68" i="4"/>
  <c r="V68" i="4"/>
  <c r="U68" i="4"/>
  <c r="T68" i="4"/>
  <c r="S68" i="4"/>
  <c r="R68" i="4"/>
  <c r="P68" i="4"/>
  <c r="O68" i="4"/>
  <c r="N68" i="4"/>
  <c r="L68" i="4"/>
  <c r="AE67" i="4"/>
  <c r="AD67" i="4"/>
  <c r="AC67" i="4"/>
  <c r="AB67" i="4"/>
  <c r="AA67" i="4"/>
  <c r="Z67" i="4"/>
  <c r="Y67" i="4"/>
  <c r="X67" i="4"/>
  <c r="W67" i="4"/>
  <c r="V67" i="4"/>
  <c r="U67" i="4"/>
  <c r="T67" i="4"/>
  <c r="S67" i="4"/>
  <c r="R67" i="4"/>
  <c r="P67" i="4"/>
  <c r="O67" i="4"/>
  <c r="N67" i="4"/>
  <c r="L67" i="4"/>
  <c r="AE66" i="4"/>
  <c r="AD66" i="4"/>
  <c r="AC66" i="4"/>
  <c r="AB66" i="4"/>
  <c r="AA66" i="4"/>
  <c r="Z66" i="4"/>
  <c r="Y66" i="4"/>
  <c r="X66" i="4"/>
  <c r="W66" i="4"/>
  <c r="V66" i="4"/>
  <c r="U66" i="4"/>
  <c r="T66" i="4"/>
  <c r="S66" i="4"/>
  <c r="R66" i="4"/>
  <c r="P66" i="4"/>
  <c r="O66" i="4"/>
  <c r="N66" i="4"/>
  <c r="L66" i="4"/>
  <c r="AE65" i="4"/>
  <c r="AD65" i="4"/>
  <c r="AC65" i="4"/>
  <c r="AB65" i="4"/>
  <c r="AA65" i="4"/>
  <c r="Z65" i="4"/>
  <c r="Y65" i="4"/>
  <c r="X65" i="4"/>
  <c r="W65" i="4"/>
  <c r="V65" i="4"/>
  <c r="U65" i="4"/>
  <c r="T65" i="4"/>
  <c r="S65" i="4"/>
  <c r="R65" i="4"/>
  <c r="P65" i="4"/>
  <c r="O65" i="4"/>
  <c r="N65" i="4"/>
  <c r="L65" i="4"/>
  <c r="AE64" i="4"/>
  <c r="AD64" i="4"/>
  <c r="AC64" i="4"/>
  <c r="AB64" i="4"/>
  <c r="AA64" i="4"/>
  <c r="Z64" i="4"/>
  <c r="Y64" i="4"/>
  <c r="X64" i="4"/>
  <c r="W64" i="4"/>
  <c r="V64" i="4"/>
  <c r="U64" i="4"/>
  <c r="T64" i="4"/>
  <c r="S64" i="4"/>
  <c r="R64" i="4"/>
  <c r="P64" i="4"/>
  <c r="O64" i="4"/>
  <c r="N64" i="4"/>
  <c r="L64" i="4"/>
  <c r="AE63" i="4"/>
  <c r="AD63" i="4"/>
  <c r="AC63" i="4"/>
  <c r="AB63" i="4"/>
  <c r="AA63" i="4"/>
  <c r="Z63" i="4"/>
  <c r="Y63" i="4"/>
  <c r="X63" i="4"/>
  <c r="W63" i="4"/>
  <c r="V63" i="4"/>
  <c r="U63" i="4"/>
  <c r="T63" i="4"/>
  <c r="S63" i="4"/>
  <c r="R63" i="4"/>
  <c r="P63" i="4"/>
  <c r="O63" i="4"/>
  <c r="N63" i="4"/>
  <c r="L63" i="4"/>
  <c r="AE62" i="4"/>
  <c r="AD62" i="4"/>
  <c r="AC62" i="4"/>
  <c r="AB62" i="4"/>
  <c r="AA62" i="4"/>
  <c r="Z62" i="4"/>
  <c r="Y62" i="4"/>
  <c r="X62" i="4"/>
  <c r="W62" i="4"/>
  <c r="V62" i="4"/>
  <c r="U62" i="4"/>
  <c r="T62" i="4"/>
  <c r="S62" i="4"/>
  <c r="R62" i="4"/>
  <c r="P62" i="4"/>
  <c r="O62" i="4"/>
  <c r="N62" i="4"/>
  <c r="L62" i="4"/>
  <c r="AE61" i="4"/>
  <c r="AD61" i="4"/>
  <c r="AC61" i="4"/>
  <c r="AB61" i="4"/>
  <c r="AA61" i="4"/>
  <c r="Z61" i="4"/>
  <c r="Y61" i="4"/>
  <c r="X61" i="4"/>
  <c r="W61" i="4"/>
  <c r="V61" i="4"/>
  <c r="U61" i="4"/>
  <c r="T61" i="4"/>
  <c r="S61" i="4"/>
  <c r="R61" i="4"/>
  <c r="P61" i="4"/>
  <c r="O61" i="4"/>
  <c r="N61" i="4"/>
  <c r="L61" i="4"/>
  <c r="AE60" i="4"/>
  <c r="AD60" i="4"/>
  <c r="AC60" i="4"/>
  <c r="AB60" i="4"/>
  <c r="AA60" i="4"/>
  <c r="Z60" i="4"/>
  <c r="Y60" i="4"/>
  <c r="X60" i="4"/>
  <c r="W60" i="4"/>
  <c r="V60" i="4"/>
  <c r="U60" i="4"/>
  <c r="T60" i="4"/>
  <c r="S60" i="4"/>
  <c r="R60" i="4"/>
  <c r="P60" i="4"/>
  <c r="O60" i="4"/>
  <c r="N60" i="4"/>
  <c r="L60" i="4"/>
  <c r="AE59" i="4"/>
  <c r="AD59" i="4"/>
  <c r="AC59" i="4"/>
  <c r="AB59" i="4"/>
  <c r="AA59" i="4"/>
  <c r="Z59" i="4"/>
  <c r="Y59" i="4"/>
  <c r="X59" i="4"/>
  <c r="W59" i="4"/>
  <c r="V59" i="4"/>
  <c r="U59" i="4"/>
  <c r="T59" i="4"/>
  <c r="S59" i="4"/>
  <c r="R59" i="4"/>
  <c r="P59" i="4"/>
  <c r="O59" i="4"/>
  <c r="N59" i="4"/>
  <c r="L59" i="4"/>
  <c r="AE58" i="4"/>
  <c r="AD58" i="4"/>
  <c r="AC58" i="4"/>
  <c r="AB58" i="4"/>
  <c r="AA58" i="4"/>
  <c r="Z58" i="4"/>
  <c r="Y58" i="4"/>
  <c r="X58" i="4"/>
  <c r="W58" i="4"/>
  <c r="V58" i="4"/>
  <c r="U58" i="4"/>
  <c r="T58" i="4"/>
  <c r="S58" i="4"/>
  <c r="R58" i="4"/>
  <c r="P58" i="4"/>
  <c r="O58" i="4"/>
  <c r="N58" i="4"/>
  <c r="L58" i="4"/>
  <c r="AE57" i="4"/>
  <c r="AD57" i="4"/>
  <c r="AC57" i="4"/>
  <c r="AB57" i="4"/>
  <c r="AA57" i="4"/>
  <c r="Z57" i="4"/>
  <c r="Y57" i="4"/>
  <c r="X57" i="4"/>
  <c r="W57" i="4"/>
  <c r="V57" i="4"/>
  <c r="U57" i="4"/>
  <c r="T57" i="4"/>
  <c r="S57" i="4"/>
  <c r="R57" i="4"/>
  <c r="P57" i="4"/>
  <c r="O57" i="4"/>
  <c r="N57" i="4"/>
  <c r="L57" i="4"/>
  <c r="AE56" i="4"/>
  <c r="AD56" i="4"/>
  <c r="AC56" i="4"/>
  <c r="AB56" i="4"/>
  <c r="AA56" i="4"/>
  <c r="Z56" i="4"/>
  <c r="Y56" i="4"/>
  <c r="X56" i="4"/>
  <c r="W56" i="4"/>
  <c r="V56" i="4"/>
  <c r="U56" i="4"/>
  <c r="T56" i="4"/>
  <c r="S56" i="4"/>
  <c r="R56" i="4"/>
  <c r="P56" i="4"/>
  <c r="O56" i="4"/>
  <c r="N56" i="4"/>
  <c r="L56" i="4"/>
  <c r="AE55" i="4"/>
  <c r="AD55" i="4"/>
  <c r="AC55" i="4"/>
  <c r="AB55" i="4"/>
  <c r="AA55" i="4"/>
  <c r="Z55" i="4"/>
  <c r="Y55" i="4"/>
  <c r="X55" i="4"/>
  <c r="W55" i="4"/>
  <c r="V55" i="4"/>
  <c r="U55" i="4"/>
  <c r="T55" i="4"/>
  <c r="S55" i="4"/>
  <c r="R55" i="4"/>
  <c r="P55" i="4"/>
  <c r="O55" i="4"/>
  <c r="N55" i="4"/>
  <c r="L55" i="4"/>
  <c r="AE54" i="4"/>
  <c r="AD54" i="4"/>
  <c r="AC54" i="4"/>
  <c r="AB54" i="4"/>
  <c r="AA54" i="4"/>
  <c r="Z54" i="4"/>
  <c r="Y54" i="4"/>
  <c r="X54" i="4"/>
  <c r="W54" i="4"/>
  <c r="V54" i="4"/>
  <c r="U54" i="4"/>
  <c r="T54" i="4"/>
  <c r="S54" i="4"/>
  <c r="R54" i="4"/>
  <c r="P54" i="4"/>
  <c r="O54" i="4"/>
  <c r="N54" i="4"/>
  <c r="L54" i="4"/>
  <c r="AE53" i="4"/>
  <c r="AD53" i="4"/>
  <c r="AC53" i="4"/>
  <c r="AB53" i="4"/>
  <c r="AA53" i="4"/>
  <c r="Z53" i="4"/>
  <c r="Y53" i="4"/>
  <c r="X53" i="4"/>
  <c r="W53" i="4"/>
  <c r="V53" i="4"/>
  <c r="U53" i="4"/>
  <c r="T53" i="4"/>
  <c r="S53" i="4"/>
  <c r="R53" i="4"/>
  <c r="P53" i="4"/>
  <c r="O53" i="4"/>
  <c r="N53" i="4"/>
  <c r="L53" i="4"/>
  <c r="AE52" i="4"/>
  <c r="AD52" i="4"/>
  <c r="AC52" i="4"/>
  <c r="AB52" i="4"/>
  <c r="AA52" i="4"/>
  <c r="Z52" i="4"/>
  <c r="Y52" i="4"/>
  <c r="X52" i="4"/>
  <c r="W52" i="4"/>
  <c r="V52" i="4"/>
  <c r="U52" i="4"/>
  <c r="T52" i="4"/>
  <c r="S52" i="4"/>
  <c r="R52" i="4"/>
  <c r="P52" i="4"/>
  <c r="O52" i="4"/>
  <c r="N52" i="4"/>
  <c r="L52" i="4"/>
  <c r="AE51" i="4"/>
  <c r="AD51" i="4"/>
  <c r="AC51" i="4"/>
  <c r="AB51" i="4"/>
  <c r="AA51" i="4"/>
  <c r="Z51" i="4"/>
  <c r="Y51" i="4"/>
  <c r="X51" i="4"/>
  <c r="W51" i="4"/>
  <c r="V51" i="4"/>
  <c r="U51" i="4"/>
  <c r="T51" i="4"/>
  <c r="S51" i="4"/>
  <c r="R51" i="4"/>
  <c r="P51" i="4"/>
  <c r="O51" i="4"/>
  <c r="N51" i="4"/>
  <c r="L51" i="4"/>
  <c r="AE50" i="4"/>
  <c r="AD50" i="4"/>
  <c r="AC50" i="4"/>
  <c r="AB50" i="4"/>
  <c r="AA50" i="4"/>
  <c r="Z50" i="4"/>
  <c r="Y50" i="4"/>
  <c r="X50" i="4"/>
  <c r="W50" i="4"/>
  <c r="V50" i="4"/>
  <c r="U50" i="4"/>
  <c r="T50" i="4"/>
  <c r="S50" i="4"/>
  <c r="R50" i="4"/>
  <c r="P50" i="4"/>
  <c r="O50" i="4"/>
  <c r="N50" i="4"/>
  <c r="L50" i="4"/>
  <c r="AE49" i="4"/>
  <c r="AD49" i="4"/>
  <c r="AC49" i="4"/>
  <c r="AB49" i="4"/>
  <c r="AA49" i="4"/>
  <c r="Z49" i="4"/>
  <c r="Y49" i="4"/>
  <c r="X49" i="4"/>
  <c r="W49" i="4"/>
  <c r="V49" i="4"/>
  <c r="U49" i="4"/>
  <c r="T49" i="4"/>
  <c r="S49" i="4"/>
  <c r="R49" i="4"/>
  <c r="P49" i="4"/>
  <c r="O49" i="4"/>
  <c r="N49" i="4"/>
  <c r="L49" i="4"/>
  <c r="AE48" i="4"/>
  <c r="AD48" i="4"/>
  <c r="AC48" i="4"/>
  <c r="AB48" i="4"/>
  <c r="AA48" i="4"/>
  <c r="Z48" i="4"/>
  <c r="Y48" i="4"/>
  <c r="X48" i="4"/>
  <c r="W48" i="4"/>
  <c r="V48" i="4"/>
  <c r="U48" i="4"/>
  <c r="T48" i="4"/>
  <c r="S48" i="4"/>
  <c r="R48" i="4"/>
  <c r="P48" i="4"/>
  <c r="O48" i="4"/>
  <c r="N48" i="4"/>
  <c r="L48" i="4"/>
  <c r="AE47" i="4"/>
  <c r="AD47" i="4"/>
  <c r="AC47" i="4"/>
  <c r="AB47" i="4"/>
  <c r="AA47" i="4"/>
  <c r="Z47" i="4"/>
  <c r="Y47" i="4"/>
  <c r="X47" i="4"/>
  <c r="W47" i="4"/>
  <c r="V47" i="4"/>
  <c r="U47" i="4"/>
  <c r="T47" i="4"/>
  <c r="S47" i="4"/>
  <c r="R47" i="4"/>
  <c r="P47" i="4"/>
  <c r="O47" i="4"/>
  <c r="N47" i="4"/>
  <c r="L47" i="4"/>
  <c r="AE46" i="4"/>
  <c r="AD46" i="4"/>
  <c r="AC46" i="4"/>
  <c r="AB46" i="4"/>
  <c r="AA46" i="4"/>
  <c r="Z46" i="4"/>
  <c r="Y46" i="4"/>
  <c r="X46" i="4"/>
  <c r="W46" i="4"/>
  <c r="V46" i="4"/>
  <c r="U46" i="4"/>
  <c r="T46" i="4"/>
  <c r="S46" i="4"/>
  <c r="R46" i="4"/>
  <c r="P46" i="4"/>
  <c r="O46" i="4"/>
  <c r="N46" i="4"/>
  <c r="L46" i="4"/>
  <c r="AE45" i="4"/>
  <c r="AD45" i="4"/>
  <c r="AC45" i="4"/>
  <c r="AB45" i="4"/>
  <c r="AA45" i="4"/>
  <c r="Z45" i="4"/>
  <c r="Y45" i="4"/>
  <c r="X45" i="4"/>
  <c r="W45" i="4"/>
  <c r="V45" i="4"/>
  <c r="U45" i="4"/>
  <c r="T45" i="4"/>
  <c r="S45" i="4"/>
  <c r="R45" i="4"/>
  <c r="P45" i="4"/>
  <c r="O45" i="4"/>
  <c r="N45" i="4"/>
  <c r="L45" i="4"/>
  <c r="AE44" i="4"/>
  <c r="AD44" i="4"/>
  <c r="AC44" i="4"/>
  <c r="AB44" i="4"/>
  <c r="AA44" i="4"/>
  <c r="Z44" i="4"/>
  <c r="Y44" i="4"/>
  <c r="X44" i="4"/>
  <c r="W44" i="4"/>
  <c r="V44" i="4"/>
  <c r="U44" i="4"/>
  <c r="T44" i="4"/>
  <c r="S44" i="4"/>
  <c r="R44" i="4"/>
  <c r="P44" i="4"/>
  <c r="O44" i="4"/>
  <c r="N44" i="4"/>
  <c r="L44" i="4"/>
  <c r="AE43" i="4"/>
  <c r="AD43" i="4"/>
  <c r="AC43" i="4"/>
  <c r="AB43" i="4"/>
  <c r="AA43" i="4"/>
  <c r="Z43" i="4"/>
  <c r="Y43" i="4"/>
  <c r="X43" i="4"/>
  <c r="W43" i="4"/>
  <c r="V43" i="4"/>
  <c r="U43" i="4"/>
  <c r="T43" i="4"/>
  <c r="S43" i="4"/>
  <c r="R43" i="4"/>
  <c r="P43" i="4"/>
  <c r="O43" i="4"/>
  <c r="N43" i="4"/>
  <c r="L43" i="4"/>
  <c r="AE42" i="4"/>
  <c r="AD42" i="4"/>
  <c r="AC42" i="4"/>
  <c r="AB42" i="4"/>
  <c r="AA42" i="4"/>
  <c r="Z42" i="4"/>
  <c r="Y42" i="4"/>
  <c r="X42" i="4"/>
  <c r="W42" i="4"/>
  <c r="V42" i="4"/>
  <c r="U42" i="4"/>
  <c r="T42" i="4"/>
  <c r="S42" i="4"/>
  <c r="R42" i="4"/>
  <c r="P42" i="4"/>
  <c r="O42" i="4"/>
  <c r="N42" i="4"/>
  <c r="L42" i="4"/>
  <c r="AE41" i="4"/>
  <c r="AD41" i="4"/>
  <c r="AC41" i="4"/>
  <c r="AB41" i="4"/>
  <c r="AA41" i="4"/>
  <c r="Z41" i="4"/>
  <c r="Y41" i="4"/>
  <c r="X41" i="4"/>
  <c r="W41" i="4"/>
  <c r="V41" i="4"/>
  <c r="U41" i="4"/>
  <c r="T41" i="4"/>
  <c r="S41" i="4"/>
  <c r="R41" i="4"/>
  <c r="P41" i="4"/>
  <c r="O41" i="4"/>
  <c r="N41" i="4"/>
  <c r="L41" i="4"/>
  <c r="AE40" i="4"/>
  <c r="AD40" i="4"/>
  <c r="AC40" i="4"/>
  <c r="AB40" i="4"/>
  <c r="AA40" i="4"/>
  <c r="Z40" i="4"/>
  <c r="Y40" i="4"/>
  <c r="X40" i="4"/>
  <c r="W40" i="4"/>
  <c r="V40" i="4"/>
  <c r="U40" i="4"/>
  <c r="T40" i="4"/>
  <c r="S40" i="4"/>
  <c r="R40" i="4"/>
  <c r="P40" i="4"/>
  <c r="O40" i="4"/>
  <c r="N40" i="4"/>
  <c r="L40" i="4"/>
  <c r="AE39" i="4"/>
  <c r="AD39" i="4"/>
  <c r="AC39" i="4"/>
  <c r="AB39" i="4"/>
  <c r="AA39" i="4"/>
  <c r="Z39" i="4"/>
  <c r="Y39" i="4"/>
  <c r="X39" i="4"/>
  <c r="W39" i="4"/>
  <c r="V39" i="4"/>
  <c r="U39" i="4"/>
  <c r="T39" i="4"/>
  <c r="S39" i="4"/>
  <c r="R39" i="4"/>
  <c r="P39" i="4"/>
  <c r="O39" i="4"/>
  <c r="N39" i="4"/>
  <c r="L39" i="4"/>
  <c r="AE38" i="4"/>
  <c r="AD38" i="4"/>
  <c r="AC38" i="4"/>
  <c r="AB38" i="4"/>
  <c r="AA38" i="4"/>
  <c r="Z38" i="4"/>
  <c r="Y38" i="4"/>
  <c r="X38" i="4"/>
  <c r="W38" i="4"/>
  <c r="V38" i="4"/>
  <c r="U38" i="4"/>
  <c r="T38" i="4"/>
  <c r="S38" i="4"/>
  <c r="R38" i="4"/>
  <c r="P38" i="4"/>
  <c r="O38" i="4"/>
  <c r="N38" i="4"/>
  <c r="L38" i="4"/>
  <c r="AE37" i="4"/>
  <c r="AD37" i="4"/>
  <c r="AC37" i="4"/>
  <c r="AB37" i="4"/>
  <c r="AA37" i="4"/>
  <c r="Z37" i="4"/>
  <c r="Y37" i="4"/>
  <c r="X37" i="4"/>
  <c r="W37" i="4"/>
  <c r="V37" i="4"/>
  <c r="U37" i="4"/>
  <c r="T37" i="4"/>
  <c r="S37" i="4"/>
  <c r="R37" i="4"/>
  <c r="P37" i="4"/>
  <c r="O37" i="4"/>
  <c r="N37" i="4"/>
  <c r="L37" i="4"/>
  <c r="AE36" i="4"/>
  <c r="AD36" i="4"/>
  <c r="AC36" i="4"/>
  <c r="AB36" i="4"/>
  <c r="AA36" i="4"/>
  <c r="Z36" i="4"/>
  <c r="Y36" i="4"/>
  <c r="X36" i="4"/>
  <c r="W36" i="4"/>
  <c r="V36" i="4"/>
  <c r="U36" i="4"/>
  <c r="T36" i="4"/>
  <c r="S36" i="4"/>
  <c r="R36" i="4"/>
  <c r="P36" i="4"/>
  <c r="O36" i="4"/>
  <c r="N36" i="4"/>
  <c r="L36" i="4"/>
  <c r="AE35" i="4"/>
  <c r="AD35" i="4"/>
  <c r="AC35" i="4"/>
  <c r="AB35" i="4"/>
  <c r="AA35" i="4"/>
  <c r="Z35" i="4"/>
  <c r="Y35" i="4"/>
  <c r="X35" i="4"/>
  <c r="W35" i="4"/>
  <c r="V35" i="4"/>
  <c r="U35" i="4"/>
  <c r="T35" i="4"/>
  <c r="S35" i="4"/>
  <c r="R35" i="4"/>
  <c r="P35" i="4"/>
  <c r="O35" i="4"/>
  <c r="N35" i="4"/>
  <c r="L35" i="4"/>
  <c r="AE34" i="4"/>
  <c r="AD34" i="4"/>
  <c r="AC34" i="4"/>
  <c r="AB34" i="4"/>
  <c r="AA34" i="4"/>
  <c r="Z34" i="4"/>
  <c r="Y34" i="4"/>
  <c r="X34" i="4"/>
  <c r="W34" i="4"/>
  <c r="V34" i="4"/>
  <c r="U34" i="4"/>
  <c r="T34" i="4"/>
  <c r="S34" i="4"/>
  <c r="R34" i="4"/>
  <c r="P34" i="4"/>
  <c r="O34" i="4"/>
  <c r="N34" i="4"/>
  <c r="L34" i="4"/>
  <c r="AE33" i="4"/>
  <c r="AD33" i="4"/>
  <c r="AC33" i="4"/>
  <c r="AB33" i="4"/>
  <c r="AA33" i="4"/>
  <c r="Z33" i="4"/>
  <c r="Y33" i="4"/>
  <c r="X33" i="4"/>
  <c r="W33" i="4"/>
  <c r="V33" i="4"/>
  <c r="U33" i="4"/>
  <c r="T33" i="4"/>
  <c r="S33" i="4"/>
  <c r="R33" i="4"/>
  <c r="P33" i="4"/>
  <c r="O33" i="4"/>
  <c r="N33" i="4"/>
  <c r="L33" i="4"/>
  <c r="AE32" i="4"/>
  <c r="AD32" i="4"/>
  <c r="AC32" i="4"/>
  <c r="AB32" i="4"/>
  <c r="AA32" i="4"/>
  <c r="Z32" i="4"/>
  <c r="Y32" i="4"/>
  <c r="X32" i="4"/>
  <c r="W32" i="4"/>
  <c r="V32" i="4"/>
  <c r="U32" i="4"/>
  <c r="T32" i="4"/>
  <c r="S32" i="4"/>
  <c r="R32" i="4"/>
  <c r="P32" i="4"/>
  <c r="O32" i="4"/>
  <c r="N32" i="4"/>
  <c r="L32" i="4"/>
  <c r="AE31" i="4"/>
  <c r="AD31" i="4"/>
  <c r="AC31" i="4"/>
  <c r="AB31" i="4"/>
  <c r="AA31" i="4"/>
  <c r="Z31" i="4"/>
  <c r="Y31" i="4"/>
  <c r="X31" i="4"/>
  <c r="W31" i="4"/>
  <c r="V31" i="4"/>
  <c r="U31" i="4"/>
  <c r="T31" i="4"/>
  <c r="S31" i="4"/>
  <c r="R31" i="4"/>
  <c r="P31" i="4"/>
  <c r="O31" i="4"/>
  <c r="N31" i="4"/>
  <c r="L31" i="4"/>
  <c r="AE30" i="4"/>
  <c r="AD30" i="4"/>
  <c r="AC30" i="4"/>
  <c r="AB30" i="4"/>
  <c r="AA30" i="4"/>
  <c r="Z30" i="4"/>
  <c r="Y30" i="4"/>
  <c r="X30" i="4"/>
  <c r="W30" i="4"/>
  <c r="V30" i="4"/>
  <c r="U30" i="4"/>
  <c r="T30" i="4"/>
  <c r="S30" i="4"/>
  <c r="R30" i="4"/>
  <c r="P30" i="4"/>
  <c r="O30" i="4"/>
  <c r="N30" i="4"/>
  <c r="L30" i="4"/>
  <c r="AE29" i="4"/>
  <c r="AD29" i="4"/>
  <c r="AC29" i="4"/>
  <c r="AB29" i="4"/>
  <c r="AA29" i="4"/>
  <c r="Z29" i="4"/>
  <c r="Y29" i="4"/>
  <c r="X29" i="4"/>
  <c r="W29" i="4"/>
  <c r="V29" i="4"/>
  <c r="U29" i="4"/>
  <c r="T29" i="4"/>
  <c r="S29" i="4"/>
  <c r="R29" i="4"/>
  <c r="P29" i="4"/>
  <c r="O29" i="4"/>
  <c r="N29" i="4"/>
  <c r="L29" i="4"/>
  <c r="AE28" i="4"/>
  <c r="AD28" i="4"/>
  <c r="AC28" i="4"/>
  <c r="AB28" i="4"/>
  <c r="AA28" i="4"/>
  <c r="Z28" i="4"/>
  <c r="Y28" i="4"/>
  <c r="X28" i="4"/>
  <c r="W28" i="4"/>
  <c r="V28" i="4"/>
  <c r="U28" i="4"/>
  <c r="T28" i="4"/>
  <c r="S28" i="4"/>
  <c r="R28" i="4"/>
  <c r="P28" i="4"/>
  <c r="O28" i="4"/>
  <c r="N28" i="4"/>
  <c r="L28" i="4"/>
  <c r="AE27" i="4"/>
  <c r="AD27" i="4"/>
  <c r="AC27" i="4"/>
  <c r="AB27" i="4"/>
  <c r="AA27" i="4"/>
  <c r="Z27" i="4"/>
  <c r="Y27" i="4"/>
  <c r="X27" i="4"/>
  <c r="W27" i="4"/>
  <c r="V27" i="4"/>
  <c r="U27" i="4"/>
  <c r="T27" i="4"/>
  <c r="S27" i="4"/>
  <c r="R27" i="4"/>
  <c r="P27" i="4"/>
  <c r="O27" i="4"/>
  <c r="N27" i="4"/>
  <c r="L27" i="4"/>
  <c r="AE26" i="4"/>
  <c r="AD26" i="4"/>
  <c r="AC26" i="4"/>
  <c r="AB26" i="4"/>
  <c r="AA26" i="4"/>
  <c r="Z26" i="4"/>
  <c r="Y26" i="4"/>
  <c r="X26" i="4"/>
  <c r="W26" i="4"/>
  <c r="V26" i="4"/>
  <c r="U26" i="4"/>
  <c r="T26" i="4"/>
  <c r="S26" i="4"/>
  <c r="R26" i="4"/>
  <c r="P26" i="4"/>
  <c r="O26" i="4"/>
  <c r="N26" i="4"/>
  <c r="L26" i="4"/>
  <c r="AE25" i="4"/>
  <c r="AD25" i="4"/>
  <c r="AC25" i="4"/>
  <c r="AB25" i="4"/>
  <c r="AA25" i="4"/>
  <c r="Z25" i="4"/>
  <c r="Y25" i="4"/>
  <c r="X25" i="4"/>
  <c r="W25" i="4"/>
  <c r="V25" i="4"/>
  <c r="U25" i="4"/>
  <c r="T25" i="4"/>
  <c r="S25" i="4"/>
  <c r="R25" i="4"/>
  <c r="P25" i="4"/>
  <c r="O25" i="4"/>
  <c r="N25" i="4"/>
  <c r="L25" i="4"/>
  <c r="AE24" i="4"/>
  <c r="AD24" i="4"/>
  <c r="AC24" i="4"/>
  <c r="AB24" i="4"/>
  <c r="AA24" i="4"/>
  <c r="Z24" i="4"/>
  <c r="Y24" i="4"/>
  <c r="X24" i="4"/>
  <c r="W24" i="4"/>
  <c r="V24" i="4"/>
  <c r="U24" i="4"/>
  <c r="T24" i="4"/>
  <c r="S24" i="4"/>
  <c r="R24" i="4"/>
  <c r="P24" i="4"/>
  <c r="O24" i="4"/>
  <c r="N24" i="4"/>
  <c r="L24" i="4"/>
  <c r="AE23" i="4"/>
  <c r="AD23" i="4"/>
  <c r="AC23" i="4"/>
  <c r="AB23" i="4"/>
  <c r="AA23" i="4"/>
  <c r="Z23" i="4"/>
  <c r="Y23" i="4"/>
  <c r="X23" i="4"/>
  <c r="W23" i="4"/>
  <c r="V23" i="4"/>
  <c r="U23" i="4"/>
  <c r="T23" i="4"/>
  <c r="S23" i="4"/>
  <c r="R23" i="4"/>
  <c r="P23" i="4"/>
  <c r="O23" i="4"/>
  <c r="N23" i="4"/>
  <c r="L23" i="4"/>
  <c r="AE22" i="4"/>
  <c r="AD22" i="4"/>
  <c r="AC22" i="4"/>
  <c r="AB22" i="4"/>
  <c r="AA22" i="4"/>
  <c r="Z22" i="4"/>
  <c r="Y22" i="4"/>
  <c r="X22" i="4"/>
  <c r="W22" i="4"/>
  <c r="V22" i="4"/>
  <c r="U22" i="4"/>
  <c r="T22" i="4"/>
  <c r="S22" i="4"/>
  <c r="R22" i="4"/>
  <c r="P22" i="4"/>
  <c r="O22" i="4"/>
  <c r="N22" i="4"/>
  <c r="L22" i="4"/>
  <c r="AE21" i="4"/>
  <c r="AD21" i="4"/>
  <c r="AC21" i="4"/>
  <c r="AB21" i="4"/>
  <c r="AA21" i="4"/>
  <c r="Z21" i="4"/>
  <c r="Y21" i="4"/>
  <c r="X21" i="4"/>
  <c r="W21" i="4"/>
  <c r="V21" i="4"/>
  <c r="U21" i="4"/>
  <c r="T21" i="4"/>
  <c r="S21" i="4"/>
  <c r="R21" i="4"/>
  <c r="P21" i="4"/>
  <c r="O21" i="4"/>
  <c r="N21" i="4"/>
  <c r="L21" i="4"/>
  <c r="AE20" i="4"/>
  <c r="AD20" i="4"/>
  <c r="AC20" i="4"/>
  <c r="AB20" i="4"/>
  <c r="AA20" i="4"/>
  <c r="Z20" i="4"/>
  <c r="Y20" i="4"/>
  <c r="X20" i="4"/>
  <c r="W20" i="4"/>
  <c r="V20" i="4"/>
  <c r="U20" i="4"/>
  <c r="T20" i="4"/>
  <c r="S20" i="4"/>
  <c r="R20" i="4"/>
  <c r="P20" i="4"/>
  <c r="O20" i="4"/>
  <c r="N20" i="4"/>
  <c r="L20" i="4"/>
  <c r="AE19" i="4"/>
  <c r="AD19" i="4"/>
  <c r="AC19" i="4"/>
  <c r="AB19" i="4"/>
  <c r="AA19" i="4"/>
  <c r="Z19" i="4"/>
  <c r="Y19" i="4"/>
  <c r="X19" i="4"/>
  <c r="W19" i="4"/>
  <c r="V19" i="4"/>
  <c r="U19" i="4"/>
  <c r="T19" i="4"/>
  <c r="S19" i="4"/>
  <c r="R19" i="4"/>
  <c r="P19" i="4"/>
  <c r="O19" i="4"/>
  <c r="N19" i="4"/>
  <c r="L19" i="4"/>
  <c r="AE18" i="4"/>
  <c r="AD18" i="4"/>
  <c r="AC18" i="4"/>
  <c r="AB18" i="4"/>
  <c r="AA18" i="4"/>
  <c r="Z18" i="4"/>
  <c r="Y18" i="4"/>
  <c r="X18" i="4"/>
  <c r="W18" i="4"/>
  <c r="V18" i="4"/>
  <c r="U18" i="4"/>
  <c r="T18" i="4"/>
  <c r="S18" i="4"/>
  <c r="R18" i="4"/>
  <c r="P18" i="4"/>
  <c r="O18" i="4"/>
  <c r="N18" i="4"/>
  <c r="L18" i="4"/>
  <c r="AE17" i="4"/>
  <c r="AD17" i="4"/>
  <c r="AC17" i="4"/>
  <c r="AB17" i="4"/>
  <c r="AA17" i="4"/>
  <c r="Z17" i="4"/>
  <c r="Y17" i="4"/>
  <c r="X17" i="4"/>
  <c r="W17" i="4"/>
  <c r="V17" i="4"/>
  <c r="U17" i="4"/>
  <c r="T17" i="4"/>
  <c r="S17" i="4"/>
  <c r="R17" i="4"/>
  <c r="P17" i="4"/>
  <c r="O17" i="4"/>
  <c r="N17" i="4"/>
  <c r="L17" i="4"/>
  <c r="AE16" i="4"/>
  <c r="AD16" i="4"/>
  <c r="AC16" i="4"/>
  <c r="AB16" i="4"/>
  <c r="AA16" i="4"/>
  <c r="Z16" i="4"/>
  <c r="Y16" i="4"/>
  <c r="X16" i="4"/>
  <c r="W16" i="4"/>
  <c r="V16" i="4"/>
  <c r="U16" i="4"/>
  <c r="T16" i="4"/>
  <c r="S16" i="4"/>
  <c r="R16" i="4"/>
  <c r="P16" i="4"/>
  <c r="O16" i="4"/>
  <c r="N16" i="4"/>
  <c r="L16" i="4"/>
  <c r="AE14" i="4"/>
  <c r="AD14" i="4"/>
  <c r="AC14" i="4"/>
  <c r="AB14" i="4"/>
  <c r="AA14" i="4"/>
  <c r="Z14" i="4"/>
  <c r="Y14" i="4"/>
  <c r="X14" i="4"/>
  <c r="W14" i="4"/>
  <c r="V14" i="4"/>
  <c r="U14" i="4"/>
  <c r="T14" i="4"/>
  <c r="S14" i="4"/>
  <c r="R14" i="4"/>
  <c r="P14" i="4"/>
  <c r="O14" i="4"/>
  <c r="N14" i="4"/>
  <c r="L14" i="4"/>
  <c r="AE13" i="4"/>
  <c r="AD13" i="4"/>
  <c r="AC13" i="4"/>
  <c r="AB13" i="4"/>
  <c r="AA13" i="4"/>
  <c r="Z13" i="4"/>
  <c r="Y13" i="4"/>
  <c r="X13" i="4"/>
  <c r="W13" i="4"/>
  <c r="V13" i="4"/>
  <c r="U13" i="4"/>
  <c r="T13" i="4"/>
  <c r="S13" i="4"/>
  <c r="R13" i="4"/>
  <c r="P13" i="4"/>
  <c r="O13" i="4"/>
  <c r="N13" i="4"/>
  <c r="L13" i="4"/>
  <c r="AE12" i="4"/>
  <c r="AD12" i="4"/>
  <c r="AC12" i="4"/>
  <c r="AB12" i="4"/>
  <c r="AA12" i="4"/>
  <c r="Z12" i="4"/>
  <c r="Y12" i="4"/>
  <c r="X12" i="4"/>
  <c r="W12" i="4"/>
  <c r="V12" i="4"/>
  <c r="U12" i="4"/>
  <c r="T12" i="4"/>
  <c r="S12" i="4"/>
  <c r="R12" i="4"/>
  <c r="P12" i="4"/>
  <c r="O12" i="4"/>
  <c r="N12" i="4"/>
  <c r="L12" i="4"/>
  <c r="AE11" i="4"/>
  <c r="AD11" i="4"/>
  <c r="AC11" i="4"/>
  <c r="AB11" i="4"/>
  <c r="AA11" i="4"/>
  <c r="Z11" i="4"/>
  <c r="Y11" i="4"/>
  <c r="X11" i="4"/>
  <c r="W11" i="4"/>
  <c r="V11" i="4"/>
  <c r="U11" i="4"/>
  <c r="T11" i="4"/>
  <c r="S11" i="4"/>
  <c r="R11" i="4"/>
  <c r="P11" i="4"/>
  <c r="O11" i="4"/>
  <c r="N11" i="4"/>
  <c r="L11" i="4"/>
  <c r="AE10" i="4"/>
  <c r="AD10" i="4"/>
  <c r="AC10" i="4"/>
  <c r="AB10" i="4"/>
  <c r="AA10" i="4"/>
  <c r="Z10" i="4"/>
  <c r="Y10" i="4"/>
  <c r="X10" i="4"/>
  <c r="W10" i="4"/>
  <c r="V10" i="4"/>
  <c r="U10" i="4"/>
  <c r="T10" i="4"/>
  <c r="S10" i="4"/>
  <c r="R10" i="4"/>
  <c r="P10" i="4"/>
  <c r="O10" i="4"/>
  <c r="N10" i="4"/>
  <c r="L10" i="4"/>
  <c r="AE9" i="4"/>
  <c r="AD9" i="4"/>
  <c r="AC9" i="4"/>
  <c r="AB9" i="4"/>
  <c r="AA9" i="4"/>
  <c r="Z9" i="4"/>
  <c r="Y9" i="4"/>
  <c r="X9" i="4"/>
  <c r="W9" i="4"/>
  <c r="V9" i="4"/>
  <c r="U9" i="4"/>
  <c r="T9" i="4"/>
  <c r="S9" i="4"/>
  <c r="R9" i="4"/>
  <c r="P9" i="4"/>
  <c r="O9" i="4"/>
  <c r="N9" i="4"/>
  <c r="L9" i="4"/>
  <c r="AE8" i="4"/>
  <c r="AD8" i="4"/>
  <c r="AC8" i="4"/>
  <c r="AB8" i="4"/>
  <c r="AA8" i="4"/>
  <c r="Z8" i="4"/>
  <c r="Y8" i="4"/>
  <c r="X8" i="4"/>
  <c r="W8" i="4"/>
  <c r="V8" i="4"/>
  <c r="U8" i="4"/>
  <c r="T8" i="4"/>
  <c r="S8" i="4"/>
  <c r="R8" i="4"/>
  <c r="P8" i="4"/>
  <c r="O8" i="4"/>
  <c r="N8" i="4"/>
  <c r="L8" i="4"/>
  <c r="AE7" i="4"/>
  <c r="AD7" i="4"/>
  <c r="AC7" i="4"/>
  <c r="AB7" i="4"/>
  <c r="AA7" i="4"/>
  <c r="Z7" i="4"/>
  <c r="Y7" i="4"/>
  <c r="X7" i="4"/>
  <c r="W7" i="4"/>
  <c r="V7" i="4"/>
  <c r="U7" i="4"/>
  <c r="T7" i="4"/>
  <c r="S7" i="4"/>
  <c r="R7" i="4"/>
  <c r="P7" i="4"/>
  <c r="O7" i="4"/>
  <c r="N7" i="4"/>
  <c r="L7" i="4"/>
  <c r="AD6" i="4"/>
  <c r="AC6" i="4"/>
  <c r="AB6" i="4"/>
  <c r="AA6" i="4"/>
  <c r="Z6" i="4"/>
  <c r="Y6" i="4"/>
  <c r="X6" i="4"/>
  <c r="W6" i="4"/>
  <c r="V6" i="4"/>
  <c r="U6" i="4"/>
  <c r="T6" i="4"/>
  <c r="S6" i="4"/>
  <c r="R6" i="4"/>
  <c r="P6" i="4"/>
  <c r="O6" i="4"/>
  <c r="N6" i="4"/>
  <c r="L6" i="4"/>
  <c r="AE6" i="4"/>
  <c r="AD523" i="8"/>
  <c r="J523" i="8"/>
  <c r="W523" i="8"/>
  <c r="O523" i="8"/>
  <c r="AJ522" i="8"/>
  <c r="B522" i="8"/>
  <c r="AM521" i="8"/>
  <c r="AK520" i="8"/>
  <c r="AI519" i="8"/>
  <c r="K518" i="8"/>
  <c r="H517" i="8"/>
  <c r="F516" i="8"/>
  <c r="D515" i="8"/>
  <c r="E521" i="8"/>
  <c r="E520" i="8"/>
  <c r="E519" i="8"/>
  <c r="E518" i="8"/>
  <c r="E517" i="8"/>
  <c r="E516" i="8"/>
  <c r="E515" i="8"/>
  <c r="B514" i="8"/>
  <c r="B513" i="8"/>
  <c r="B512" i="8"/>
  <c r="B511" i="8"/>
  <c r="B510" i="8"/>
  <c r="B509" i="8"/>
  <c r="B508" i="8"/>
  <c r="F514" i="8"/>
  <c r="D513" i="8"/>
  <c r="T523" i="8"/>
  <c r="Y523" i="8"/>
  <c r="AI522" i="8"/>
  <c r="A522" i="8"/>
  <c r="AK519" i="8"/>
  <c r="K517" i="8"/>
  <c r="F515" i="8"/>
  <c r="G520" i="8"/>
  <c r="G518" i="8"/>
  <c r="G516" i="8"/>
  <c r="E514" i="8"/>
  <c r="E512" i="8"/>
  <c r="E510" i="8"/>
  <c r="E508" i="8"/>
  <c r="F513" i="8"/>
  <c r="AK511" i="8"/>
  <c r="AM510" i="8"/>
  <c r="K509" i="8"/>
  <c r="H508" i="8"/>
  <c r="G507" i="8"/>
  <c r="G506" i="8"/>
  <c r="G505" i="8"/>
  <c r="G504" i="8"/>
  <c r="G503" i="8"/>
  <c r="G502" i="8"/>
  <c r="G501" i="8"/>
  <c r="G500" i="8"/>
  <c r="G499" i="8"/>
  <c r="G498" i="8"/>
  <c r="G497" i="8"/>
  <c r="G496" i="8"/>
  <c r="AL523" i="8"/>
  <c r="AE523" i="8"/>
  <c r="A523" i="8"/>
  <c r="M522" i="8"/>
  <c r="K520" i="8"/>
  <c r="F518" i="8"/>
  <c r="AM515" i="8"/>
  <c r="AL520" i="8"/>
  <c r="AL518" i="8"/>
  <c r="AL516" i="8"/>
  <c r="AJ514" i="8"/>
  <c r="AJ512" i="8"/>
  <c r="AJ510" i="8"/>
  <c r="AJ508" i="8"/>
  <c r="AM513" i="8"/>
  <c r="L523" i="8"/>
  <c r="K521" i="8"/>
  <c r="AM516" i="8"/>
  <c r="AJ519" i="8"/>
  <c r="AJ515" i="8"/>
  <c r="AH511" i="8"/>
  <c r="B515" i="8"/>
  <c r="K511" i="8"/>
  <c r="F509" i="8"/>
  <c r="B507" i="8"/>
  <c r="B505" i="8"/>
  <c r="B503" i="8"/>
  <c r="B501" i="8"/>
  <c r="B499" i="8"/>
  <c r="B497" i="8"/>
  <c r="L495" i="8"/>
  <c r="L494" i="8"/>
  <c r="AJ493" i="8"/>
  <c r="K506" i="8"/>
  <c r="H505" i="8"/>
  <c r="F504" i="8"/>
  <c r="D503" i="8"/>
  <c r="AI501" i="8"/>
  <c r="AK500" i="8"/>
  <c r="AM499" i="8"/>
  <c r="K498" i="8"/>
  <c r="H497" i="8"/>
  <c r="F496" i="8"/>
  <c r="D495" i="8"/>
  <c r="AI493" i="8"/>
  <c r="AK492" i="8"/>
  <c r="AM491" i="8"/>
  <c r="K490" i="8"/>
  <c r="H489" i="8"/>
  <c r="F488" i="8"/>
  <c r="D487" i="8"/>
  <c r="AI485" i="8"/>
  <c r="AK484" i="8"/>
  <c r="AM483" i="8"/>
  <c r="K482" i="8"/>
  <c r="H481" i="8"/>
  <c r="F480" i="8"/>
  <c r="E493" i="8"/>
  <c r="E492" i="8"/>
  <c r="E491" i="8"/>
  <c r="E490" i="8"/>
  <c r="E489" i="8"/>
  <c r="AK523" i="8"/>
  <c r="J522" i="8"/>
  <c r="AK521" i="8"/>
  <c r="D516" i="8"/>
  <c r="B519" i="8"/>
  <c r="AL513" i="8"/>
  <c r="AL514" i="8"/>
  <c r="D514" i="8"/>
  <c r="D511" i="8"/>
  <c r="AK508" i="8"/>
  <c r="AH506" i="8"/>
  <c r="AH504" i="8"/>
  <c r="AH502" i="8"/>
  <c r="AH500" i="8"/>
  <c r="AH498" i="8"/>
  <c r="AH496" i="8"/>
  <c r="AH494" i="8"/>
  <c r="AI506" i="8"/>
  <c r="H504" i="8"/>
  <c r="D502" i="8"/>
  <c r="AK499" i="8"/>
  <c r="K497" i="8"/>
  <c r="F495" i="8"/>
  <c r="AM492" i="8"/>
  <c r="AI490" i="8"/>
  <c r="H488" i="8"/>
  <c r="D486" i="8"/>
  <c r="AK483" i="8"/>
  <c r="K481" i="8"/>
  <c r="G493" i="8"/>
  <c r="G491" i="8"/>
  <c r="G489" i="8"/>
  <c r="B488" i="8"/>
  <c r="B487" i="8"/>
  <c r="B486" i="8"/>
  <c r="B485" i="8"/>
  <c r="B484" i="8"/>
  <c r="B483" i="8"/>
  <c r="B482" i="8"/>
  <c r="B481" i="8"/>
  <c r="B480" i="8"/>
  <c r="AK478" i="8"/>
  <c r="AM477" i="8"/>
  <c r="K476" i="8"/>
  <c r="H475" i="8"/>
  <c r="F474" i="8"/>
  <c r="D473" i="8"/>
  <c r="AI471" i="8"/>
  <c r="AK470" i="8"/>
  <c r="AM469" i="8"/>
  <c r="K468" i="8"/>
  <c r="H467" i="8"/>
  <c r="F466" i="8"/>
  <c r="D465" i="8"/>
  <c r="AI463" i="8"/>
  <c r="AK462" i="8"/>
  <c r="AM461" i="8"/>
  <c r="K460" i="8"/>
  <c r="H459" i="8"/>
  <c r="F458" i="8"/>
  <c r="D457" i="8"/>
  <c r="AI455" i="8"/>
  <c r="AK454" i="8"/>
  <c r="AM453" i="8"/>
  <c r="AI523" i="8"/>
  <c r="D522" i="8"/>
  <c r="AI517" i="8"/>
  <c r="J520" i="8"/>
  <c r="J516" i="8"/>
  <c r="G512" i="8"/>
  <c r="G508" i="8"/>
  <c r="AG523" i="8"/>
  <c r="H520" i="8"/>
  <c r="AJ518" i="8"/>
  <c r="AH510" i="8"/>
  <c r="AI510" i="8"/>
  <c r="L506" i="8"/>
  <c r="L502" i="8"/>
  <c r="L498" i="8"/>
  <c r="G495" i="8"/>
  <c r="H507" i="8"/>
  <c r="D505" i="8"/>
  <c r="AK502" i="8"/>
  <c r="K500" i="8"/>
  <c r="F498" i="8"/>
  <c r="AI495" i="8"/>
  <c r="AM493" i="8"/>
  <c r="H491" i="8"/>
  <c r="D489" i="8"/>
  <c r="AK486" i="8"/>
  <c r="K484" i="8"/>
  <c r="F482" i="8"/>
  <c r="AI479" i="8"/>
  <c r="AH491" i="8"/>
  <c r="AH489" i="8"/>
  <c r="U523" i="8"/>
  <c r="AM514" i="8"/>
  <c r="AL511" i="8"/>
  <c r="AM512" i="8"/>
  <c r="F508" i="8"/>
  <c r="E504" i="8"/>
  <c r="E500" i="8"/>
  <c r="E496" i="8"/>
  <c r="D506" i="8"/>
  <c r="K501" i="8"/>
  <c r="AM496" i="8"/>
  <c r="H492" i="8"/>
  <c r="AK487" i="8"/>
  <c r="F483" i="8"/>
  <c r="AJ492" i="8"/>
  <c r="AJ488" i="8"/>
  <c r="AJ486" i="8"/>
  <c r="AJ484" i="8"/>
  <c r="AJ482" i="8"/>
  <c r="AJ480" i="8"/>
  <c r="K478" i="8"/>
  <c r="F476" i="8"/>
  <c r="AI473" i="8"/>
  <c r="AM471" i="8"/>
  <c r="H469" i="8"/>
  <c r="D467" i="8"/>
  <c r="AK464" i="8"/>
  <c r="K462" i="8"/>
  <c r="F460" i="8"/>
  <c r="AI457" i="8"/>
  <c r="AM455" i="8"/>
  <c r="H453" i="8"/>
  <c r="F452" i="8"/>
  <c r="G479" i="8"/>
  <c r="G478" i="8"/>
  <c r="G477" i="8"/>
  <c r="G476" i="8"/>
  <c r="G475" i="8"/>
  <c r="R523" i="8"/>
  <c r="AA523" i="8"/>
  <c r="L522" i="8"/>
  <c r="H521" i="8"/>
  <c r="D519" i="8"/>
  <c r="AK516" i="8"/>
  <c r="AH521" i="8"/>
  <c r="AH519" i="8"/>
  <c r="AH517" i="8"/>
  <c r="AH515" i="8"/>
  <c r="L513" i="8"/>
  <c r="L511" i="8"/>
  <c r="L509" i="8"/>
  <c r="AK514" i="8"/>
  <c r="AB523" i="8"/>
  <c r="H523" i="8"/>
  <c r="AM520" i="8"/>
  <c r="H516" i="8"/>
  <c r="G519" i="8"/>
  <c r="G515" i="8"/>
  <c r="E511" i="8"/>
  <c r="H514" i="8"/>
  <c r="F511" i="8"/>
  <c r="AI508" i="8"/>
  <c r="AJ506" i="8"/>
  <c r="AJ504" i="8"/>
  <c r="AJ502" i="8"/>
  <c r="AJ500" i="8"/>
  <c r="AJ498" i="8"/>
  <c r="AJ496" i="8"/>
  <c r="N523" i="8"/>
  <c r="G522" i="8"/>
  <c r="H519" i="8"/>
  <c r="AL521" i="8"/>
  <c r="AL517" i="8"/>
  <c r="AJ513" i="8"/>
  <c r="AJ509" i="8"/>
  <c r="AK512" i="8"/>
  <c r="F519" i="8"/>
  <c r="AJ517" i="8"/>
  <c r="AH509" i="8"/>
  <c r="H510" i="8"/>
  <c r="B506" i="8"/>
  <c r="B502" i="8"/>
  <c r="B498" i="8"/>
  <c r="B495" i="8"/>
  <c r="D507" i="8"/>
  <c r="AK504" i="8"/>
  <c r="K502" i="8"/>
  <c r="F500" i="8"/>
  <c r="AI497" i="8"/>
  <c r="AM495" i="8"/>
  <c r="H493" i="8"/>
  <c r="D491" i="8"/>
  <c r="AK488" i="8"/>
  <c r="K486" i="8"/>
  <c r="F484" i="8"/>
  <c r="AI481" i="8"/>
  <c r="AM479" i="8"/>
  <c r="AL491" i="8"/>
  <c r="AL489" i="8"/>
  <c r="D523" i="8"/>
  <c r="H518" i="8"/>
  <c r="B517" i="8"/>
  <c r="AL510" i="8"/>
  <c r="AM509" i="8"/>
  <c r="AH505" i="8"/>
  <c r="AH501" i="8"/>
  <c r="AH497" i="8"/>
  <c r="AH493" i="8"/>
  <c r="F503" i="8"/>
  <c r="AI498" i="8"/>
  <c r="D494" i="8"/>
  <c r="K489" i="8"/>
  <c r="AM484" i="8"/>
  <c r="H480" i="8"/>
  <c r="G490" i="8"/>
  <c r="L487" i="8"/>
  <c r="L485" i="8"/>
  <c r="L483" i="8"/>
  <c r="L481" i="8"/>
  <c r="H479" i="8"/>
  <c r="D477" i="8"/>
  <c r="AK474" i="8"/>
  <c r="K472" i="8"/>
  <c r="F470" i="8"/>
  <c r="AI467" i="8"/>
  <c r="AM465" i="8"/>
  <c r="H463" i="8"/>
  <c r="D461" i="8"/>
  <c r="AK458" i="8"/>
  <c r="K456" i="8"/>
  <c r="F454" i="8"/>
  <c r="AK522" i="8"/>
  <c r="H515" i="8"/>
  <c r="G514" i="8"/>
  <c r="H513" i="8"/>
  <c r="AK515" i="8"/>
  <c r="AK513" i="8"/>
  <c r="L504" i="8"/>
  <c r="L496" i="8"/>
  <c r="F506" i="8"/>
  <c r="AM501" i="8"/>
  <c r="D497" i="8"/>
  <c r="K492" i="8"/>
  <c r="AI487" i="8"/>
  <c r="H483" i="8"/>
  <c r="AH492" i="8"/>
  <c r="AF523" i="8"/>
  <c r="B518" i="8"/>
  <c r="K510" i="8"/>
  <c r="E502" i="8"/>
  <c r="E494" i="8"/>
  <c r="F499" i="8"/>
  <c r="D490" i="8"/>
  <c r="AM480" i="8"/>
  <c r="AJ487" i="8"/>
  <c r="AJ483" i="8"/>
  <c r="AJ479" i="8"/>
  <c r="D475" i="8"/>
  <c r="K470" i="8"/>
  <c r="AI465" i="8"/>
  <c r="H461" i="8"/>
  <c r="AK456" i="8"/>
  <c r="AK452" i="8"/>
  <c r="AJ478" i="8"/>
  <c r="AJ476" i="8"/>
  <c r="AJ474" i="8"/>
  <c r="AJ473" i="8"/>
  <c r="AJ472" i="8"/>
  <c r="AJ471" i="8"/>
  <c r="AJ470" i="8"/>
  <c r="AJ469" i="8"/>
  <c r="AJ468" i="8"/>
  <c r="AJ467" i="8"/>
  <c r="AJ466" i="8"/>
  <c r="AJ465" i="8"/>
  <c r="AJ464" i="8"/>
  <c r="AJ463" i="8"/>
  <c r="AJ462" i="8"/>
  <c r="AJ461" i="8"/>
  <c r="AJ460" i="8"/>
  <c r="AJ459" i="8"/>
  <c r="AJ458" i="8"/>
  <c r="AJ457" i="8"/>
  <c r="AJ456" i="8"/>
  <c r="AJ455" i="8"/>
  <c r="AJ454" i="8"/>
  <c r="AJ453" i="8"/>
  <c r="AJ452" i="8"/>
  <c r="AJ451" i="8"/>
  <c r="AJ450" i="8"/>
  <c r="AJ449" i="8"/>
  <c r="AJ448" i="8"/>
  <c r="AJ447" i="8"/>
  <c r="AJ446" i="8"/>
  <c r="AJ445" i="8"/>
  <c r="AJ444" i="8"/>
  <c r="AJ443" i="8"/>
  <c r="AJ442" i="8"/>
  <c r="AJ441" i="8"/>
  <c r="AJ440" i="8"/>
  <c r="AJ439" i="8"/>
  <c r="AJ438" i="8"/>
  <c r="AJ437" i="8"/>
  <c r="AJ436" i="8"/>
  <c r="AJ435" i="8"/>
  <c r="AJ434" i="8"/>
  <c r="AJ433" i="8"/>
  <c r="AJ432" i="8"/>
  <c r="AJ431" i="8"/>
  <c r="AJ430" i="8"/>
  <c r="AJ429" i="8"/>
  <c r="AJ428" i="8"/>
  <c r="AJ427" i="8"/>
  <c r="AJ426" i="8"/>
  <c r="AJ425" i="8"/>
  <c r="AM450" i="8"/>
  <c r="AK449" i="8"/>
  <c r="AI448" i="8"/>
  <c r="K447" i="8"/>
  <c r="H446" i="8"/>
  <c r="F445" i="8"/>
  <c r="D444" i="8"/>
  <c r="AM442" i="8"/>
  <c r="F521" i="8"/>
  <c r="L519" i="8"/>
  <c r="J511" i="8"/>
  <c r="H511" i="8"/>
  <c r="AL505" i="8"/>
  <c r="AL497" i="8"/>
  <c r="AL506" i="8"/>
  <c r="AL498" i="8"/>
  <c r="AI504" i="8"/>
  <c r="D500" i="8"/>
  <c r="K495" i="8"/>
  <c r="AM490" i="8"/>
  <c r="H486" i="8"/>
  <c r="AI480" i="8"/>
  <c r="L491" i="8"/>
  <c r="E488" i="8"/>
  <c r="E486" i="8"/>
  <c r="E484" i="8"/>
  <c r="E482" i="8"/>
  <c r="E480" i="8"/>
  <c r="AK477" i="8"/>
  <c r="K475" i="8"/>
  <c r="F473" i="8"/>
  <c r="AM470" i="8"/>
  <c r="AI468" i="8"/>
  <c r="H466" i="8"/>
  <c r="D464" i="8"/>
  <c r="AK461" i="8"/>
  <c r="K459" i="8"/>
  <c r="F457" i="8"/>
  <c r="AM454" i="8"/>
  <c r="AK453" i="8"/>
  <c r="D520" i="8"/>
  <c r="L518" i="8"/>
  <c r="J510" i="8"/>
  <c r="AM511" i="8"/>
  <c r="J506" i="8"/>
  <c r="J502" i="8"/>
  <c r="J498" i="8"/>
  <c r="J494" i="8"/>
  <c r="D504" i="8"/>
  <c r="K499" i="8"/>
  <c r="AK493" i="8"/>
  <c r="H490" i="8"/>
  <c r="AM486" i="8"/>
  <c r="F481" i="8"/>
  <c r="B491" i="8"/>
  <c r="AL487" i="8"/>
  <c r="AL485" i="8"/>
  <c r="AL483" i="8"/>
  <c r="AL481" i="8"/>
  <c r="AL479" i="8"/>
  <c r="K477" i="8"/>
  <c r="F475" i="8"/>
  <c r="AM472" i="8"/>
  <c r="AI470" i="8"/>
  <c r="H468" i="8"/>
  <c r="D466" i="8"/>
  <c r="AK463" i="8"/>
  <c r="K461" i="8"/>
  <c r="F459" i="8"/>
  <c r="AM456" i="8"/>
  <c r="AI454" i="8"/>
  <c r="H452" i="8"/>
  <c r="J478" i="8"/>
  <c r="J476" i="8"/>
  <c r="J474" i="8"/>
  <c r="J472" i="8"/>
  <c r="J470" i="8"/>
  <c r="J468" i="8"/>
  <c r="Z523" i="8"/>
  <c r="F523" i="8"/>
  <c r="F520" i="8"/>
  <c r="AI515" i="8"/>
  <c r="AH518" i="8"/>
  <c r="L514" i="8"/>
  <c r="L510" i="8"/>
  <c r="AI513" i="8"/>
  <c r="S522" i="8"/>
  <c r="G521" i="8"/>
  <c r="E513" i="8"/>
  <c r="H512" i="8"/>
  <c r="AK507" i="8"/>
  <c r="AJ503" i="8"/>
  <c r="AJ499" i="8"/>
  <c r="AH523" i="8"/>
  <c r="AI521" i="8"/>
  <c r="AL519" i="8"/>
  <c r="AJ511" i="8"/>
  <c r="Q523" i="8"/>
  <c r="AH513" i="8"/>
  <c r="D508" i="8"/>
  <c r="B500" i="8"/>
  <c r="B494" i="8"/>
  <c r="AM503" i="8"/>
  <c r="D499" i="8"/>
  <c r="K494" i="8"/>
  <c r="AI489" i="8"/>
  <c r="H485" i="8"/>
  <c r="AK480" i="8"/>
  <c r="AL490" i="8"/>
  <c r="O522" i="8"/>
  <c r="AL509" i="8"/>
  <c r="AH507" i="8"/>
  <c r="AH499" i="8"/>
  <c r="K505" i="8"/>
  <c r="H496" i="8"/>
  <c r="F487" i="8"/>
  <c r="G492" i="8"/>
  <c r="L486" i="8"/>
  <c r="L482" i="8"/>
  <c r="F478" i="8"/>
  <c r="AM473" i="8"/>
  <c r="D469" i="8"/>
  <c r="K464" i="8"/>
  <c r="AI459" i="8"/>
  <c r="H455" i="8"/>
  <c r="AM519" i="8"/>
  <c r="G510" i="8"/>
  <c r="AH514" i="8"/>
  <c r="L500" i="8"/>
  <c r="AI503" i="8"/>
  <c r="AK494" i="8"/>
  <c r="AM485" i="8"/>
  <c r="AH490" i="8"/>
  <c r="AL512" i="8"/>
  <c r="E498" i="8"/>
  <c r="AI494" i="8"/>
  <c r="AJ490" i="8"/>
  <c r="AJ481" i="8"/>
  <c r="AK472" i="8"/>
  <c r="AM463" i="8"/>
  <c r="K454" i="8"/>
  <c r="AJ477" i="8"/>
  <c r="G474" i="8"/>
  <c r="G472" i="8"/>
  <c r="G470" i="8"/>
  <c r="G468" i="8"/>
  <c r="G466" i="8"/>
  <c r="G464" i="8"/>
  <c r="G462" i="8"/>
  <c r="G460" i="8"/>
  <c r="G458" i="8"/>
  <c r="G456" i="8"/>
  <c r="G454" i="8"/>
  <c r="G452" i="8"/>
  <c r="G450" i="8"/>
  <c r="G448" i="8"/>
  <c r="G446" i="8"/>
  <c r="G444" i="8"/>
  <c r="G442" i="8"/>
  <c r="G440" i="8"/>
  <c r="G438" i="8"/>
  <c r="G436" i="8"/>
  <c r="G434" i="8"/>
  <c r="G432" i="8"/>
  <c r="G430" i="8"/>
  <c r="G428" i="8"/>
  <c r="G426" i="8"/>
  <c r="H450" i="8"/>
  <c r="D448" i="8"/>
  <c r="AK445" i="8"/>
  <c r="K443" i="8"/>
  <c r="AI516" i="8"/>
  <c r="AI514" i="8"/>
  <c r="AL501" i="8"/>
  <c r="AL502" i="8"/>
  <c r="H502" i="8"/>
  <c r="F493" i="8"/>
  <c r="D484" i="8"/>
  <c r="L489" i="8"/>
  <c r="E485" i="8"/>
  <c r="E481" i="8"/>
  <c r="AI476" i="8"/>
  <c r="D472" i="8"/>
  <c r="K467" i="8"/>
  <c r="AM462" i="8"/>
  <c r="H458" i="8"/>
  <c r="X523" i="8"/>
  <c r="K515" i="8"/>
  <c r="K513" i="8"/>
  <c r="J504" i="8"/>
  <c r="J496" i="8"/>
  <c r="AM502" i="8"/>
  <c r="AI492" i="8"/>
  <c r="K483" i="8"/>
  <c r="B489" i="8"/>
  <c r="AL484" i="8"/>
  <c r="AL480" i="8"/>
  <c r="H476" i="8"/>
  <c r="AK471" i="8"/>
  <c r="F467" i="8"/>
  <c r="AI462" i="8"/>
  <c r="D458" i="8"/>
  <c r="K453" i="8"/>
  <c r="J477" i="8"/>
  <c r="J473" i="8"/>
  <c r="J469" i="8"/>
  <c r="J466" i="8"/>
  <c r="J464" i="8"/>
  <c r="J462" i="8"/>
  <c r="J460" i="8"/>
  <c r="J458" i="8"/>
  <c r="J456" i="8"/>
  <c r="J454" i="8"/>
  <c r="J452" i="8"/>
  <c r="J450" i="8"/>
  <c r="J448" i="8"/>
  <c r="J446" i="8"/>
  <c r="J444" i="8"/>
  <c r="J442" i="8"/>
  <c r="J440" i="8"/>
  <c r="J438" i="8"/>
  <c r="J436" i="8"/>
  <c r="J434" i="8"/>
  <c r="J432" i="8"/>
  <c r="J430" i="8"/>
  <c r="J428" i="8"/>
  <c r="J426" i="8"/>
  <c r="K450" i="8"/>
  <c r="F448" i="8"/>
  <c r="AM445" i="8"/>
  <c r="AI443" i="8"/>
  <c r="AI441" i="8"/>
  <c r="AK440" i="8"/>
  <c r="AM439" i="8"/>
  <c r="K438" i="8"/>
  <c r="H437" i="8"/>
  <c r="F436" i="8"/>
  <c r="D435" i="8"/>
  <c r="AI433" i="8"/>
  <c r="AK432" i="8"/>
  <c r="AM431" i="8"/>
  <c r="K430" i="8"/>
  <c r="H429" i="8"/>
  <c r="F428" i="8"/>
  <c r="D427" i="8"/>
  <c r="AI425" i="8"/>
  <c r="AK424" i="8"/>
  <c r="AM423" i="8"/>
  <c r="AJ423" i="8"/>
  <c r="K422" i="8"/>
  <c r="H421" i="8"/>
  <c r="F420" i="8"/>
  <c r="D419" i="8"/>
  <c r="AI417" i="8"/>
  <c r="AK416" i="8"/>
  <c r="AM415" i="8"/>
  <c r="K414" i="8"/>
  <c r="H413" i="8"/>
  <c r="F412" i="8"/>
  <c r="D411" i="8"/>
  <c r="AI409" i="8"/>
  <c r="AK408" i="8"/>
  <c r="AM407" i="8"/>
  <c r="E523" i="8"/>
  <c r="K516" i="8"/>
  <c r="J515" i="8"/>
  <c r="K514" i="8"/>
  <c r="D518" i="8"/>
  <c r="AH508" i="8"/>
  <c r="L505" i="8"/>
  <c r="L497" i="8"/>
  <c r="AK506" i="8"/>
  <c r="F502" i="8"/>
  <c r="AM497" i="8"/>
  <c r="D493" i="8"/>
  <c r="K488" i="8"/>
  <c r="AI483" i="8"/>
  <c r="J493" i="8"/>
  <c r="J489" i="8"/>
  <c r="B516" i="8"/>
  <c r="H509" i="8"/>
  <c r="E501" i="8"/>
  <c r="F507" i="8"/>
  <c r="D498" i="8"/>
  <c r="AM488" i="8"/>
  <c r="AK479" i="8"/>
  <c r="G487" i="8"/>
  <c r="G483" i="8"/>
  <c r="D479" i="8"/>
  <c r="K474" i="8"/>
  <c r="AI469" i="8"/>
  <c r="H465" i="8"/>
  <c r="AK460" i="8"/>
  <c r="F456" i="8"/>
  <c r="K452" i="8"/>
  <c r="L478" i="8"/>
  <c r="L476" i="8"/>
  <c r="L474" i="8"/>
  <c r="L472" i="8"/>
  <c r="L470" i="8"/>
  <c r="L468" i="8"/>
  <c r="L466" i="8"/>
  <c r="L464" i="8"/>
  <c r="L462" i="8"/>
  <c r="L460" i="8"/>
  <c r="L458" i="8"/>
  <c r="L456" i="8"/>
  <c r="L454" i="8"/>
  <c r="L452" i="8"/>
  <c r="L450" i="8"/>
  <c r="L448" i="8"/>
  <c r="L446" i="8"/>
  <c r="L444" i="8"/>
  <c r="L442" i="8"/>
  <c r="L440" i="8"/>
  <c r="L438" i="8"/>
  <c r="L436" i="8"/>
  <c r="L434" i="8"/>
  <c r="L432" i="8"/>
  <c r="L430" i="8"/>
  <c r="L428" i="8"/>
  <c r="L426" i="8"/>
  <c r="AI450" i="8"/>
  <c r="H448" i="8"/>
  <c r="D446" i="8"/>
  <c r="AK443" i="8"/>
  <c r="L521" i="8"/>
  <c r="K512" i="8"/>
  <c r="AL499" i="8"/>
  <c r="AL500" i="8"/>
  <c r="F501" i="8"/>
  <c r="D492" i="8"/>
  <c r="AM482" i="8"/>
  <c r="AH488" i="8"/>
  <c r="AH484" i="8"/>
  <c r="AH480" i="8"/>
  <c r="D476" i="8"/>
  <c r="K471" i="8"/>
  <c r="AM466" i="8"/>
  <c r="H462" i="8"/>
  <c r="AK457" i="8"/>
  <c r="AH522" i="8"/>
  <c r="L520" i="8"/>
  <c r="AK510" i="8"/>
  <c r="J503" i="8"/>
  <c r="J495" i="8"/>
  <c r="AI500" i="8"/>
  <c r="K491" i="8"/>
  <c r="H482" i="8"/>
  <c r="J488" i="8"/>
  <c r="J484" i="8"/>
  <c r="J480" i="8"/>
  <c r="AK475" i="8"/>
  <c r="F471" i="8"/>
  <c r="AI466" i="8"/>
  <c r="D462" i="8"/>
  <c r="K457" i="8"/>
  <c r="AM452" i="8"/>
  <c r="AL476" i="8"/>
  <c r="AL472" i="8"/>
  <c r="AL468" i="8"/>
  <c r="AL464" i="8"/>
  <c r="AL460" i="8"/>
  <c r="AL456" i="8"/>
  <c r="AL452" i="8"/>
  <c r="AL448" i="8"/>
  <c r="AL444" i="8"/>
  <c r="AL440" i="8"/>
  <c r="AL436" i="8"/>
  <c r="AL432" i="8"/>
  <c r="AL428" i="8"/>
  <c r="D451" i="8"/>
  <c r="K446" i="8"/>
  <c r="F442" i="8"/>
  <c r="AI439" i="8"/>
  <c r="AM437" i="8"/>
  <c r="H435" i="8"/>
  <c r="D433" i="8"/>
  <c r="AK430" i="8"/>
  <c r="K428" i="8"/>
  <c r="F426" i="8"/>
  <c r="AI423" i="8"/>
  <c r="AK422" i="8"/>
  <c r="K420" i="8"/>
  <c r="F418" i="8"/>
  <c r="AI415" i="8"/>
  <c r="AM413" i="8"/>
  <c r="H411" i="8"/>
  <c r="D409" i="8"/>
  <c r="AK406" i="8"/>
  <c r="AM405" i="8"/>
  <c r="K404" i="8"/>
  <c r="H403" i="8"/>
  <c r="F402" i="8"/>
  <c r="D401" i="8"/>
  <c r="AI399" i="8"/>
  <c r="AK398" i="8"/>
  <c r="AM397" i="8"/>
  <c r="K396" i="8"/>
  <c r="H395" i="8"/>
  <c r="F394" i="8"/>
  <c r="F393" i="8"/>
  <c r="D392" i="8"/>
  <c r="AI390" i="8"/>
  <c r="AK389" i="8"/>
  <c r="AM388" i="8"/>
  <c r="K387" i="8"/>
  <c r="H386" i="8"/>
  <c r="F385" i="8"/>
  <c r="D384" i="8"/>
  <c r="AI382" i="8"/>
  <c r="AK381" i="8"/>
  <c r="AI380" i="8"/>
  <c r="K379" i="8"/>
  <c r="H378" i="8"/>
  <c r="F377" i="8"/>
  <c r="D376" i="8"/>
  <c r="AM374" i="8"/>
  <c r="AK373" i="8"/>
  <c r="AI372" i="8"/>
  <c r="K371" i="8"/>
  <c r="H370" i="8"/>
  <c r="F369" i="8"/>
  <c r="D368" i="8"/>
  <c r="E424" i="8"/>
  <c r="AJ422" i="8"/>
  <c r="AJ421" i="8"/>
  <c r="AJ420" i="8"/>
  <c r="AJ419" i="8"/>
  <c r="AJ418" i="8"/>
  <c r="AJ417" i="8"/>
  <c r="AJ416" i="8"/>
  <c r="AJ415" i="8"/>
  <c r="AJ414" i="8"/>
  <c r="AJ413" i="8"/>
  <c r="AJ412" i="8"/>
  <c r="AJ411" i="8"/>
  <c r="AJ410" i="8"/>
  <c r="AJ409" i="8"/>
  <c r="AJ408" i="8"/>
  <c r="AJ407" i="8"/>
  <c r="AJ406" i="8"/>
  <c r="AJ405" i="8"/>
  <c r="AJ404" i="8"/>
  <c r="AJ403" i="8"/>
  <c r="AJ402" i="8"/>
  <c r="AJ401" i="8"/>
  <c r="AJ400" i="8"/>
  <c r="AJ399" i="8"/>
  <c r="E479" i="8"/>
  <c r="E475" i="8"/>
  <c r="E471" i="8"/>
  <c r="E467" i="8"/>
  <c r="E463" i="8"/>
  <c r="E459" i="8"/>
  <c r="E455" i="8"/>
  <c r="E451" i="8"/>
  <c r="E447" i="8"/>
  <c r="E443" i="8"/>
  <c r="E439" i="8"/>
  <c r="E435" i="8"/>
  <c r="E431" i="8"/>
  <c r="E427" i="8"/>
  <c r="D449" i="8"/>
  <c r="K444" i="8"/>
  <c r="F441" i="8"/>
  <c r="AM438" i="8"/>
  <c r="AI436" i="8"/>
  <c r="H434" i="8"/>
  <c r="D432" i="8"/>
  <c r="AK429" i="8"/>
  <c r="K427" i="8"/>
  <c r="F425" i="8"/>
  <c r="L424" i="8"/>
  <c r="AK421" i="8"/>
  <c r="K419" i="8"/>
  <c r="F417" i="8"/>
  <c r="AM414" i="8"/>
  <c r="AI412" i="8"/>
  <c r="H410" i="8"/>
  <c r="D408" i="8"/>
  <c r="AK405" i="8"/>
  <c r="K403" i="8"/>
  <c r="F401" i="8"/>
  <c r="AM398" i="8"/>
  <c r="AI396" i="8"/>
  <c r="H394" i="8"/>
  <c r="F392" i="8"/>
  <c r="AM389" i="8"/>
  <c r="AI387" i="8"/>
  <c r="H385" i="8"/>
  <c r="D383" i="8"/>
  <c r="AK380" i="8"/>
  <c r="K378" i="8"/>
  <c r="F376" i="8"/>
  <c r="AM373" i="8"/>
  <c r="AI371" i="8"/>
  <c r="H369" i="8"/>
  <c r="J424" i="8"/>
  <c r="AL421" i="8"/>
  <c r="AL419" i="8"/>
  <c r="AL417" i="8"/>
  <c r="AL415" i="8"/>
  <c r="AL413" i="8"/>
  <c r="AL411" i="8"/>
  <c r="AL409" i="8"/>
  <c r="AL407" i="8"/>
  <c r="AL405" i="8"/>
  <c r="AL403" i="8"/>
  <c r="AL401" i="8"/>
  <c r="AL399" i="8"/>
  <c r="AH398" i="8"/>
  <c r="AI452" i="8"/>
  <c r="AH472" i="8"/>
  <c r="AH464" i="8"/>
  <c r="AH456" i="8"/>
  <c r="AH448" i="8"/>
  <c r="AH440" i="8"/>
  <c r="AH432" i="8"/>
  <c r="AK450" i="8"/>
  <c r="AH475" i="8"/>
  <c r="AH467" i="8"/>
  <c r="AH459" i="8"/>
  <c r="AH451" i="8"/>
  <c r="AH443" i="8"/>
  <c r="AH435" i="8"/>
  <c r="AH427" i="8"/>
  <c r="H447" i="8"/>
  <c r="AK442" i="8"/>
  <c r="H440" i="8"/>
  <c r="D438" i="8"/>
  <c r="AK435" i="8"/>
  <c r="K433" i="8"/>
  <c r="F431" i="8"/>
  <c r="AM428" i="8"/>
  <c r="AI426" i="8"/>
  <c r="H424" i="8"/>
  <c r="F423" i="8"/>
  <c r="AM420" i="8"/>
  <c r="AI418" i="8"/>
  <c r="H416" i="8"/>
  <c r="D414" i="8"/>
  <c r="AK411" i="8"/>
  <c r="K409" i="8"/>
  <c r="F407" i="8"/>
  <c r="AM404" i="8"/>
  <c r="AI402" i="8"/>
  <c r="H400" i="8"/>
  <c r="D398" i="8"/>
  <c r="AK395" i="8"/>
  <c r="M393" i="8"/>
  <c r="H391" i="8"/>
  <c r="D389" i="8"/>
  <c r="AK386" i="8"/>
  <c r="K384" i="8"/>
  <c r="F382" i="8"/>
  <c r="AM379" i="8"/>
  <c r="AI377" i="8"/>
  <c r="H375" i="8"/>
  <c r="D373" i="8"/>
  <c r="AK370" i="8"/>
  <c r="K368" i="8"/>
  <c r="E423" i="8"/>
  <c r="E421" i="8"/>
  <c r="E419" i="8"/>
  <c r="E417" i="8"/>
  <c r="E415" i="8"/>
  <c r="E413" i="8"/>
  <c r="E411" i="8"/>
  <c r="E409" i="8"/>
  <c r="E407" i="8"/>
  <c r="E405" i="8"/>
  <c r="E403" i="8"/>
  <c r="E401" i="8"/>
  <c r="G399" i="8"/>
  <c r="G398" i="8"/>
  <c r="G397" i="8"/>
  <c r="G396" i="8"/>
  <c r="G395" i="8"/>
  <c r="G394" i="8"/>
  <c r="G393" i="8"/>
  <c r="G392" i="8"/>
  <c r="G391" i="8"/>
  <c r="G390" i="8"/>
  <c r="G389" i="8"/>
  <c r="G388" i="8"/>
  <c r="G387" i="8"/>
  <c r="G386" i="8"/>
  <c r="G385" i="8"/>
  <c r="AM523" i="8"/>
  <c r="AM517" i="8"/>
  <c r="AH516" i="8"/>
  <c r="L508" i="8"/>
  <c r="AI518" i="8"/>
  <c r="E509" i="8"/>
  <c r="AJ505" i="8"/>
  <c r="AJ497" i="8"/>
  <c r="D517" i="8"/>
  <c r="AJ507" i="8"/>
  <c r="AI512" i="8"/>
  <c r="B496" i="8"/>
  <c r="H501" i="8"/>
  <c r="F492" i="8"/>
  <c r="D483" i="8"/>
  <c r="AL488" i="8"/>
  <c r="F512" i="8"/>
  <c r="AH495" i="8"/>
  <c r="AK491" i="8"/>
  <c r="L488" i="8"/>
  <c r="L480" i="8"/>
  <c r="H471" i="8"/>
  <c r="F462" i="8"/>
  <c r="V523" i="8"/>
  <c r="E522" i="8"/>
  <c r="G494" i="8"/>
  <c r="F490" i="8"/>
  <c r="K519" i="8"/>
  <c r="AK503" i="8"/>
  <c r="AJ485" i="8"/>
  <c r="F468" i="8"/>
  <c r="AM451" i="8"/>
  <c r="G473" i="8"/>
  <c r="G469" i="8"/>
  <c r="G465" i="8"/>
  <c r="G461" i="8"/>
  <c r="G457" i="8"/>
  <c r="G453" i="8"/>
  <c r="G449" i="8"/>
  <c r="G445" i="8"/>
  <c r="G441" i="8"/>
  <c r="G437" i="8"/>
  <c r="G433" i="8"/>
  <c r="G429" i="8"/>
  <c r="K451" i="8"/>
  <c r="AM446" i="8"/>
  <c r="G523" i="8"/>
  <c r="D509" i="8"/>
  <c r="AL494" i="8"/>
  <c r="AK489" i="8"/>
  <c r="E487" i="8"/>
  <c r="AM478" i="8"/>
  <c r="AK469" i="8"/>
  <c r="AI460" i="8"/>
  <c r="AM522" i="8"/>
  <c r="K508" i="8"/>
  <c r="H506" i="8"/>
  <c r="D488" i="8"/>
  <c r="AL486" i="8"/>
  <c r="AI478" i="8"/>
  <c r="K469" i="8"/>
  <c r="H460" i="8"/>
  <c r="J479" i="8"/>
  <c r="J471" i="8"/>
  <c r="J465" i="8"/>
  <c r="J461" i="8"/>
  <c r="J457" i="8"/>
  <c r="J453" i="8"/>
  <c r="J449" i="8"/>
  <c r="J445" i="8"/>
  <c r="J441" i="8"/>
  <c r="J437" i="8"/>
  <c r="J433" i="8"/>
  <c r="J429" i="8"/>
  <c r="J425" i="8"/>
  <c r="D447" i="8"/>
  <c r="K442" i="8"/>
  <c r="F440" i="8"/>
  <c r="AI437" i="8"/>
  <c r="AM435" i="8"/>
  <c r="H433" i="8"/>
  <c r="D431" i="8"/>
  <c r="AK428" i="8"/>
  <c r="K426" i="8"/>
  <c r="F424" i="8"/>
  <c r="D423" i="8"/>
  <c r="AK420" i="8"/>
  <c r="K418" i="8"/>
  <c r="F416" i="8"/>
  <c r="AI413" i="8"/>
  <c r="AM411" i="8"/>
  <c r="H409" i="8"/>
  <c r="D407" i="8"/>
  <c r="J519" i="8"/>
  <c r="AL522" i="8"/>
  <c r="AK509" i="8"/>
  <c r="AJ494" i="8"/>
  <c r="AI499" i="8"/>
  <c r="AK490" i="8"/>
  <c r="AM481" i="8"/>
  <c r="F517" i="8"/>
  <c r="E505" i="8"/>
  <c r="AI502" i="8"/>
  <c r="H484" i="8"/>
  <c r="G485" i="8"/>
  <c r="AK476" i="8"/>
  <c r="AM467" i="8"/>
  <c r="K458" i="8"/>
  <c r="L479" i="8"/>
  <c r="L475" i="8"/>
  <c r="L471" i="8"/>
  <c r="L467" i="8"/>
  <c r="L463" i="8"/>
  <c r="L459" i="8"/>
  <c r="L455" i="8"/>
  <c r="L451" i="8"/>
  <c r="L447" i="8"/>
  <c r="L443" i="8"/>
  <c r="L439" i="8"/>
  <c r="L435" i="8"/>
  <c r="L431" i="8"/>
  <c r="L427" i="8"/>
  <c r="K449" i="8"/>
  <c r="AM444" i="8"/>
  <c r="J513" i="8"/>
  <c r="AK505" i="8"/>
  <c r="AK497" i="8"/>
  <c r="L492" i="8"/>
  <c r="AH482" i="8"/>
  <c r="AK473" i="8"/>
  <c r="AI464" i="8"/>
  <c r="K455" i="8"/>
  <c r="J512" i="8"/>
  <c r="J499" i="8"/>
  <c r="D496" i="8"/>
  <c r="B492" i="8"/>
  <c r="J482" i="8"/>
  <c r="K473" i="8"/>
  <c r="H464" i="8"/>
  <c r="F455" i="8"/>
  <c r="AL474" i="8"/>
  <c r="AL466" i="8"/>
  <c r="AL458" i="8"/>
  <c r="AL450" i="8"/>
  <c r="AL442" i="8"/>
  <c r="AL434" i="8"/>
  <c r="AL426" i="8"/>
  <c r="F444" i="8"/>
  <c r="AK438" i="8"/>
  <c r="F434" i="8"/>
  <c r="AM429" i="8"/>
  <c r="D425" i="8"/>
  <c r="AM421" i="8"/>
  <c r="D417" i="8"/>
  <c r="K412" i="8"/>
  <c r="AI407" i="8"/>
  <c r="D405" i="8"/>
  <c r="AK402" i="8"/>
  <c r="K400" i="8"/>
  <c r="F398" i="8"/>
  <c r="AI395" i="8"/>
  <c r="AM393" i="8"/>
  <c r="K391" i="8"/>
  <c r="F389" i="8"/>
  <c r="AI386" i="8"/>
  <c r="AM384" i="8"/>
  <c r="H382" i="8"/>
  <c r="D380" i="8"/>
  <c r="AK377" i="8"/>
  <c r="K375" i="8"/>
  <c r="F373" i="8"/>
  <c r="AM370" i="8"/>
  <c r="AI368" i="8"/>
  <c r="G423" i="8"/>
  <c r="G421" i="8"/>
  <c r="G419" i="8"/>
  <c r="G417" i="8"/>
  <c r="G415" i="8"/>
  <c r="G413" i="8"/>
  <c r="G411" i="8"/>
  <c r="G409" i="8"/>
  <c r="G407" i="8"/>
  <c r="G405" i="8"/>
  <c r="G403" i="8"/>
  <c r="G401" i="8"/>
  <c r="F453" i="8"/>
  <c r="E473" i="8"/>
  <c r="E465" i="8"/>
  <c r="E457" i="8"/>
  <c r="E449" i="8"/>
  <c r="E441" i="8"/>
  <c r="E433" i="8"/>
  <c r="H451" i="8"/>
  <c r="H442" i="8"/>
  <c r="AK437" i="8"/>
  <c r="F433" i="8"/>
  <c r="AI428" i="8"/>
  <c r="D424" i="8"/>
  <c r="AI420" i="8"/>
  <c r="D416" i="8"/>
  <c r="K411" i="8"/>
  <c r="AM406" i="8"/>
  <c r="H402" i="8"/>
  <c r="AK397" i="8"/>
  <c r="H393" i="8"/>
  <c r="AK388" i="8"/>
  <c r="F384" i="8"/>
  <c r="AI379" i="8"/>
  <c r="D375" i="8"/>
  <c r="K370" i="8"/>
  <c r="AL422" i="8"/>
  <c r="AL418" i="8"/>
  <c r="AL414" i="8"/>
  <c r="AL410" i="8"/>
  <c r="AL406" i="8"/>
  <c r="AL402" i="8"/>
  <c r="E399" i="8"/>
  <c r="AH476" i="8"/>
  <c r="AH460" i="8"/>
  <c r="AH444" i="8"/>
  <c r="AH428" i="8"/>
  <c r="AH471" i="8"/>
  <c r="AH455" i="8"/>
  <c r="AH439" i="8"/>
  <c r="AI449" i="8"/>
  <c r="K441" i="8"/>
  <c r="AM436" i="8"/>
  <c r="H432" i="8"/>
  <c r="AK427" i="8"/>
  <c r="B425" i="8"/>
  <c r="AK419" i="8"/>
  <c r="F415" i="8"/>
  <c r="AI410" i="8"/>
  <c r="D406" i="8"/>
  <c r="K401" i="8"/>
  <c r="AM396" i="8"/>
  <c r="K392" i="8"/>
  <c r="AM387" i="8"/>
  <c r="H383" i="8"/>
  <c r="AK378" i="8"/>
  <c r="F374" i="8"/>
  <c r="AI369" i="8"/>
  <c r="E422" i="8"/>
  <c r="E418" i="8"/>
  <c r="E414" i="8"/>
  <c r="E410" i="8"/>
  <c r="E406" i="8"/>
  <c r="E402" i="8"/>
  <c r="AJ398" i="8"/>
  <c r="AJ396" i="8"/>
  <c r="AJ394" i="8"/>
  <c r="AJ392" i="8"/>
  <c r="AJ390" i="8"/>
  <c r="AJ388" i="8"/>
  <c r="AJ386" i="8"/>
  <c r="AJ384" i="8"/>
  <c r="AJ383" i="8"/>
  <c r="AJ382" i="8"/>
  <c r="AJ381" i="8"/>
  <c r="AJ380" i="8"/>
  <c r="AJ379" i="8"/>
  <c r="AJ378" i="8"/>
  <c r="AJ377" i="8"/>
  <c r="AJ376" i="8"/>
  <c r="J396" i="8"/>
  <c r="J394" i="8"/>
  <c r="J392" i="8"/>
  <c r="J390" i="8"/>
  <c r="J388" i="8"/>
  <c r="J386" i="8"/>
  <c r="J384" i="8"/>
  <c r="J382" i="8"/>
  <c r="J380" i="8"/>
  <c r="J378" i="8"/>
  <c r="J376" i="8"/>
  <c r="J375" i="8"/>
  <c r="J374" i="8"/>
  <c r="J373" i="8"/>
  <c r="J372" i="8"/>
  <c r="J371" i="8"/>
  <c r="J370" i="8"/>
  <c r="J369" i="8"/>
  <c r="J368" i="8"/>
  <c r="B367" i="8"/>
  <c r="B366" i="8"/>
  <c r="B365" i="8"/>
  <c r="B364" i="8"/>
  <c r="B363" i="8"/>
  <c r="B362" i="8"/>
  <c r="B361" i="8"/>
  <c r="B360" i="8"/>
  <c r="B359" i="8"/>
  <c r="B358" i="8"/>
  <c r="B357" i="8"/>
  <c r="B356" i="8"/>
  <c r="B355" i="8"/>
  <c r="B354" i="8"/>
  <c r="B353" i="8"/>
  <c r="B352" i="8"/>
  <c r="B351" i="8"/>
  <c r="B350" i="8"/>
  <c r="B349" i="8"/>
  <c r="B348" i="8"/>
  <c r="B347" i="8"/>
  <c r="B346" i="8"/>
  <c r="B345" i="8"/>
  <c r="B344" i="8"/>
  <c r="B343" i="8"/>
  <c r="B342" i="8"/>
  <c r="B341" i="8"/>
  <c r="B340" i="8"/>
  <c r="B339" i="8"/>
  <c r="B338" i="8"/>
  <c r="B337" i="8"/>
  <c r="B336" i="8"/>
  <c r="B335" i="8"/>
  <c r="B334" i="8"/>
  <c r="B333" i="8"/>
  <c r="B332" i="8"/>
  <c r="B331" i="8"/>
  <c r="B330" i="8"/>
  <c r="B329" i="8"/>
  <c r="B328" i="8"/>
  <c r="B327" i="8"/>
  <c r="B326" i="8"/>
  <c r="B325" i="8"/>
  <c r="B324" i="8"/>
  <c r="B323" i="8"/>
  <c r="B322" i="8"/>
  <c r="B321" i="8"/>
  <c r="B320" i="8"/>
  <c r="B319" i="8"/>
  <c r="B318" i="8"/>
  <c r="B317" i="8"/>
  <c r="B316" i="8"/>
  <c r="B315" i="8"/>
  <c r="B314" i="8"/>
  <c r="B313" i="8"/>
  <c r="B312" i="8"/>
  <c r="H367" i="8"/>
  <c r="F366" i="8"/>
  <c r="D365" i="8"/>
  <c r="AI363" i="8"/>
  <c r="AK362" i="8"/>
  <c r="AM361" i="8"/>
  <c r="K360" i="8"/>
  <c r="H359" i="8"/>
  <c r="F358" i="8"/>
  <c r="D357" i="8"/>
  <c r="AI355" i="8"/>
  <c r="AK354" i="8"/>
  <c r="AM353" i="8"/>
  <c r="K352" i="8"/>
  <c r="H351" i="8"/>
  <c r="F350" i="8"/>
  <c r="D349" i="8"/>
  <c r="AI347" i="8"/>
  <c r="AK346" i="8"/>
  <c r="AM345" i="8"/>
  <c r="K344" i="8"/>
  <c r="H343" i="8"/>
  <c r="F342" i="8"/>
  <c r="D341" i="8"/>
  <c r="AM339" i="8"/>
  <c r="AK338" i="8"/>
  <c r="AI337" i="8"/>
  <c r="K336" i="8"/>
  <c r="H335" i="8"/>
  <c r="F334" i="8"/>
  <c r="D333" i="8"/>
  <c r="AM331" i="8"/>
  <c r="AK330" i="8"/>
  <c r="AI329" i="8"/>
  <c r="K328" i="8"/>
  <c r="H327" i="8"/>
  <c r="F326" i="8"/>
  <c r="D325" i="8"/>
  <c r="AM323" i="8"/>
  <c r="AK322" i="8"/>
  <c r="AI321" i="8"/>
  <c r="K320" i="8"/>
  <c r="H319" i="8"/>
  <c r="F318" i="8"/>
  <c r="D317" i="8"/>
  <c r="AM315" i="8"/>
  <c r="AK314" i="8"/>
  <c r="AI313" i="8"/>
  <c r="K312" i="8"/>
  <c r="H311" i="8"/>
  <c r="AI310" i="8"/>
  <c r="K309" i="8"/>
  <c r="H308" i="8"/>
  <c r="AH395" i="8"/>
  <c r="AH393" i="8"/>
  <c r="AH391" i="8"/>
  <c r="AH389" i="8"/>
  <c r="AH387" i="8"/>
  <c r="AH385" i="8"/>
  <c r="AH383" i="8"/>
  <c r="AH381" i="8"/>
  <c r="AH379" i="8"/>
  <c r="AH377" i="8"/>
  <c r="B376" i="8"/>
  <c r="B375" i="8"/>
  <c r="B374" i="8"/>
  <c r="B373" i="8"/>
  <c r="B372" i="8"/>
  <c r="B371" i="8"/>
  <c r="B370" i="8"/>
  <c r="B369" i="8"/>
  <c r="AJ367" i="8"/>
  <c r="AH366" i="8"/>
  <c r="AH365" i="8"/>
  <c r="AH364" i="8"/>
  <c r="AH363" i="8"/>
  <c r="AH362" i="8"/>
  <c r="AH361" i="8"/>
  <c r="AH360" i="8"/>
  <c r="AH359" i="8"/>
  <c r="AH358" i="8"/>
  <c r="AH357" i="8"/>
  <c r="AH356" i="8"/>
  <c r="AH355" i="8"/>
  <c r="AH354" i="8"/>
  <c r="AH353" i="8"/>
  <c r="AH352" i="8"/>
  <c r="AH351" i="8"/>
  <c r="AH350" i="8"/>
  <c r="AH349" i="8"/>
  <c r="AH348" i="8"/>
  <c r="AH347" i="8"/>
  <c r="AH346" i="8"/>
  <c r="AH345" i="8"/>
  <c r="AH344" i="8"/>
  <c r="AH343" i="8"/>
  <c r="AH342" i="8"/>
  <c r="AH341" i="8"/>
  <c r="AH340" i="8"/>
  <c r="AH339" i="8"/>
  <c r="AH338" i="8"/>
  <c r="AK518" i="8"/>
  <c r="G509" i="8"/>
  <c r="AH512" i="8"/>
  <c r="L499" i="8"/>
  <c r="H503" i="8"/>
  <c r="F494" i="8"/>
  <c r="D485" i="8"/>
  <c r="J490" i="8"/>
  <c r="AL507" i="8"/>
  <c r="E499" i="8"/>
  <c r="AK495" i="8"/>
  <c r="AJ491" i="8"/>
  <c r="G482" i="8"/>
  <c r="H473" i="8"/>
  <c r="F464" i="8"/>
  <c r="D455" i="8"/>
  <c r="B478" i="8"/>
  <c r="B474" i="8"/>
  <c r="B470" i="8"/>
  <c r="B466" i="8"/>
  <c r="B462" i="8"/>
  <c r="B458" i="8"/>
  <c r="B454" i="8"/>
  <c r="B450" i="8"/>
  <c r="B446" i="8"/>
  <c r="B442" i="8"/>
  <c r="B438" i="8"/>
  <c r="B434" i="8"/>
  <c r="B430" i="8"/>
  <c r="B426" i="8"/>
  <c r="AK447" i="8"/>
  <c r="F443" i="8"/>
  <c r="J509" i="8"/>
  <c r="AL504" i="8"/>
  <c r="H494" i="8"/>
  <c r="L490" i="8"/>
  <c r="AH481" i="8"/>
  <c r="AI472" i="8"/>
  <c r="K463" i="8"/>
  <c r="H454" i="8"/>
  <c r="J508" i="8"/>
  <c r="J497" i="8"/>
  <c r="AM494" i="8"/>
  <c r="B490" i="8"/>
  <c r="J481" i="8"/>
  <c r="H472" i="8"/>
  <c r="F463" i="8"/>
  <c r="D454" i="8"/>
  <c r="AL473" i="8"/>
  <c r="AL465" i="8"/>
  <c r="AL457" i="8"/>
  <c r="AL449" i="8"/>
  <c r="AL441" i="8"/>
  <c r="AL433" i="8"/>
  <c r="AL425" i="8"/>
  <c r="D443" i="8"/>
  <c r="F438" i="8"/>
  <c r="AM433" i="8"/>
  <c r="D429" i="8"/>
  <c r="K424" i="8"/>
  <c r="D421" i="8"/>
  <c r="K416" i="8"/>
  <c r="AI411" i="8"/>
  <c r="H407" i="8"/>
  <c r="AK404" i="8"/>
  <c r="K402" i="8"/>
  <c r="F400" i="8"/>
  <c r="AI397" i="8"/>
  <c r="AM395" i="8"/>
  <c r="K393" i="8"/>
  <c r="F391" i="8"/>
  <c r="AI388" i="8"/>
  <c r="H522" i="8"/>
  <c r="L512" i="8"/>
  <c r="G517" i="8"/>
  <c r="AJ501" i="8"/>
  <c r="AL515" i="8"/>
  <c r="B504" i="8"/>
  <c r="AK496" i="8"/>
  <c r="AL492" i="8"/>
  <c r="AH503" i="8"/>
  <c r="AI482" i="8"/>
  <c r="AI475" i="8"/>
  <c r="AM457" i="8"/>
  <c r="AM508" i="8"/>
  <c r="D481" i="8"/>
  <c r="K485" i="8"/>
  <c r="D459" i="8"/>
  <c r="G471" i="8"/>
  <c r="G463" i="8"/>
  <c r="G455" i="8"/>
  <c r="G447" i="8"/>
  <c r="G439" i="8"/>
  <c r="G431" i="8"/>
  <c r="F449" i="8"/>
  <c r="L515" i="8"/>
  <c r="AI496" i="8"/>
  <c r="E483" i="8"/>
  <c r="F465" i="8"/>
  <c r="J514" i="8"/>
  <c r="F497" i="8"/>
  <c r="AL482" i="8"/>
  <c r="AM464" i="8"/>
  <c r="J475" i="8"/>
  <c r="J463" i="8"/>
  <c r="J455" i="8"/>
  <c r="J447" i="8"/>
  <c r="J439" i="8"/>
  <c r="J431" i="8"/>
  <c r="H449" i="8"/>
  <c r="H441" i="8"/>
  <c r="AK436" i="8"/>
  <c r="F432" i="8"/>
  <c r="AM427" i="8"/>
  <c r="AJ424" i="8"/>
  <c r="AM419" i="8"/>
  <c r="D415" i="8"/>
  <c r="K410" i="8"/>
  <c r="D521" i="8"/>
  <c r="AJ516" i="8"/>
  <c r="K504" i="8"/>
  <c r="F486" i="8"/>
  <c r="AL508" i="8"/>
  <c r="K493" i="8"/>
  <c r="G481" i="8"/>
  <c r="D463" i="8"/>
  <c r="L477" i="8"/>
  <c r="L469" i="8"/>
  <c r="L461" i="8"/>
  <c r="L453" i="8"/>
  <c r="L445" i="8"/>
  <c r="L437" i="8"/>
  <c r="L429" i="8"/>
  <c r="F447" i="8"/>
  <c r="AM507" i="8"/>
  <c r="K487" i="8"/>
  <c r="H478" i="8"/>
  <c r="D460" i="8"/>
  <c r="J507" i="8"/>
  <c r="AK485" i="8"/>
  <c r="D478" i="8"/>
  <c r="AK459" i="8"/>
  <c r="AL470" i="8"/>
  <c r="AL454" i="8"/>
  <c r="AL438" i="8"/>
  <c r="AK448" i="8"/>
  <c r="K436" i="8"/>
  <c r="H427" i="8"/>
  <c r="H419" i="8"/>
  <c r="F410" i="8"/>
  <c r="AI403" i="8"/>
  <c r="H399" i="8"/>
  <c r="AK394" i="8"/>
  <c r="H390" i="8"/>
  <c r="AK385" i="8"/>
  <c r="F381" i="8"/>
  <c r="AI376" i="8"/>
  <c r="D372" i="8"/>
  <c r="E425" i="8"/>
  <c r="G420" i="8"/>
  <c r="G416" i="8"/>
  <c r="G412" i="8"/>
  <c r="G408" i="8"/>
  <c r="G404" i="8"/>
  <c r="G400" i="8"/>
  <c r="E469" i="8"/>
  <c r="E453" i="8"/>
  <c r="E437" i="8"/>
  <c r="AM447" i="8"/>
  <c r="K435" i="8"/>
  <c r="H426" i="8"/>
  <c r="H418" i="8"/>
  <c r="F409" i="8"/>
  <c r="D400" i="8"/>
  <c r="D391" i="8"/>
  <c r="AM381" i="8"/>
  <c r="AK372" i="8"/>
  <c r="AL420" i="8"/>
  <c r="AL412" i="8"/>
  <c r="AL404" i="8"/>
  <c r="E398" i="8"/>
  <c r="AH452" i="8"/>
  <c r="AH479" i="8"/>
  <c r="AH447" i="8"/>
  <c r="D445" i="8"/>
  <c r="AI434" i="8"/>
  <c r="K425" i="8"/>
  <c r="K417" i="8"/>
  <c r="H408" i="8"/>
  <c r="F399" i="8"/>
  <c r="F390" i="8"/>
  <c r="D381" i="8"/>
  <c r="AM371" i="8"/>
  <c r="E420" i="8"/>
  <c r="E412" i="8"/>
  <c r="E404" i="8"/>
  <c r="AJ397" i="8"/>
  <c r="AJ393" i="8"/>
  <c r="AJ389" i="8"/>
  <c r="AJ385" i="8"/>
  <c r="G383" i="8"/>
  <c r="G381" i="8"/>
  <c r="G379" i="8"/>
  <c r="G377" i="8"/>
  <c r="J395" i="8"/>
  <c r="J391" i="8"/>
  <c r="J387" i="8"/>
  <c r="J383" i="8"/>
  <c r="J379" i="8"/>
  <c r="AH375" i="8"/>
  <c r="AH373" i="8"/>
  <c r="AH371" i="8"/>
  <c r="AH369" i="8"/>
  <c r="L367" i="8"/>
  <c r="L365" i="8"/>
  <c r="L363" i="8"/>
  <c r="L361" i="8"/>
  <c r="L359" i="8"/>
  <c r="L357" i="8"/>
  <c r="L355" i="8"/>
  <c r="L353" i="8"/>
  <c r="L351" i="8"/>
  <c r="L349" i="8"/>
  <c r="L347" i="8"/>
  <c r="L345" i="8"/>
  <c r="L343" i="8"/>
  <c r="L341" i="8"/>
  <c r="L339" i="8"/>
  <c r="L337" i="8"/>
  <c r="L335" i="8"/>
  <c r="L333" i="8"/>
  <c r="L331" i="8"/>
  <c r="L329" i="8"/>
  <c r="L327" i="8"/>
  <c r="L325" i="8"/>
  <c r="L323" i="8"/>
  <c r="L321" i="8"/>
  <c r="L319" i="8"/>
  <c r="L317" i="8"/>
  <c r="L315" i="8"/>
  <c r="L313" i="8"/>
  <c r="E368" i="8"/>
  <c r="AM365" i="8"/>
  <c r="H363" i="8"/>
  <c r="D361" i="8"/>
  <c r="AK358" i="8"/>
  <c r="K356" i="8"/>
  <c r="F354" i="8"/>
  <c r="AI351" i="8"/>
  <c r="AM349" i="8"/>
  <c r="H347" i="8"/>
  <c r="D345" i="8"/>
  <c r="AK342" i="8"/>
  <c r="K340" i="8"/>
  <c r="F338" i="8"/>
  <c r="AM335" i="8"/>
  <c r="AI333" i="8"/>
  <c r="H331" i="8"/>
  <c r="D329" i="8"/>
  <c r="AK326" i="8"/>
  <c r="K324" i="8"/>
  <c r="F322" i="8"/>
  <c r="AM319" i="8"/>
  <c r="AI317" i="8"/>
  <c r="H315" i="8"/>
  <c r="D313" i="8"/>
  <c r="AK310" i="8"/>
  <c r="AM308" i="8"/>
  <c r="AH394" i="8"/>
  <c r="AH390" i="8"/>
  <c r="AH386" i="8"/>
  <c r="AH382" i="8"/>
  <c r="AH378" i="8"/>
  <c r="L375" i="8"/>
  <c r="L373" i="8"/>
  <c r="L371" i="8"/>
  <c r="L369" i="8"/>
  <c r="E367" i="8"/>
  <c r="E365" i="8"/>
  <c r="E363" i="8"/>
  <c r="E361" i="8"/>
  <c r="E359" i="8"/>
  <c r="E357" i="8"/>
  <c r="E355" i="8"/>
  <c r="E353" i="8"/>
  <c r="E351" i="8"/>
  <c r="E349" i="8"/>
  <c r="E347" i="8"/>
  <c r="E345" i="8"/>
  <c r="E343" i="8"/>
  <c r="E341" i="8"/>
  <c r="E339" i="8"/>
  <c r="J517" i="8"/>
  <c r="L507" i="8"/>
  <c r="AK498" i="8"/>
  <c r="K480" i="8"/>
  <c r="E507" i="8"/>
  <c r="AI486" i="8"/>
  <c r="AI477" i="8"/>
  <c r="AM459" i="8"/>
  <c r="B476" i="8"/>
  <c r="B468" i="8"/>
  <c r="B460" i="8"/>
  <c r="B452" i="8"/>
  <c r="B444" i="8"/>
  <c r="B436" i="8"/>
  <c r="B428" i="8"/>
  <c r="K445" i="8"/>
  <c r="AL503" i="8"/>
  <c r="F485" i="8"/>
  <c r="F477" i="8"/>
  <c r="AM458" i="8"/>
  <c r="J505" i="8"/>
  <c r="AI484" i="8"/>
  <c r="AM476" i="8"/>
  <c r="AI458" i="8"/>
  <c r="AL469" i="8"/>
  <c r="AL453" i="8"/>
  <c r="AL437" i="8"/>
  <c r="AI447" i="8"/>
  <c r="AI435" i="8"/>
  <c r="AK426" i="8"/>
  <c r="AK418" i="8"/>
  <c r="AM409" i="8"/>
  <c r="AM403" i="8"/>
  <c r="D399" i="8"/>
  <c r="K394" i="8"/>
  <c r="D390" i="8"/>
  <c r="AM386" i="8"/>
  <c r="H384" i="8"/>
  <c r="D382" i="8"/>
  <c r="AK379" i="8"/>
  <c r="K377" i="8"/>
  <c r="F375" i="8"/>
  <c r="AM372" i="8"/>
  <c r="AI370" i="8"/>
  <c r="H368" i="8"/>
  <c r="B423" i="8"/>
  <c r="B421" i="8"/>
  <c r="B419" i="8"/>
  <c r="B417" i="8"/>
  <c r="B415" i="8"/>
  <c r="B413" i="8"/>
  <c r="B411" i="8"/>
  <c r="B409" i="8"/>
  <c r="B407" i="8"/>
  <c r="B405" i="8"/>
  <c r="B403" i="8"/>
  <c r="B401" i="8"/>
  <c r="D452" i="8"/>
  <c r="E472" i="8"/>
  <c r="E464" i="8"/>
  <c r="E456" i="8"/>
  <c r="E448" i="8"/>
  <c r="E440" i="8"/>
  <c r="E432" i="8"/>
  <c r="F450" i="8"/>
  <c r="AK441" i="8"/>
  <c r="F437" i="8"/>
  <c r="AI432" i="8"/>
  <c r="D428" i="8"/>
  <c r="K423" i="8"/>
  <c r="D420" i="8"/>
  <c r="K415" i="8"/>
  <c r="AM410" i="8"/>
  <c r="H406" i="8"/>
  <c r="AK401" i="8"/>
  <c r="F397" i="8"/>
  <c r="AK392" i="8"/>
  <c r="F388" i="8"/>
  <c r="AI383" i="8"/>
  <c r="D379" i="8"/>
  <c r="K374" i="8"/>
  <c r="AM369" i="8"/>
  <c r="J422" i="8"/>
  <c r="J418" i="8"/>
  <c r="J414" i="8"/>
  <c r="J410" i="8"/>
  <c r="J406" i="8"/>
  <c r="J402" i="8"/>
  <c r="AL398" i="8"/>
  <c r="AH474" i="8"/>
  <c r="AH458" i="8"/>
  <c r="AH442" i="8"/>
  <c r="AH426" i="8"/>
  <c r="AH469" i="8"/>
  <c r="AH453" i="8"/>
  <c r="AH437" i="8"/>
  <c r="K448" i="8"/>
  <c r="AM440" i="8"/>
  <c r="H436" i="8"/>
  <c r="AK431" i="8"/>
  <c r="F427" i="8"/>
  <c r="B424" i="8"/>
  <c r="F419" i="8"/>
  <c r="AI414" i="8"/>
  <c r="D410" i="8"/>
  <c r="K405" i="8"/>
  <c r="AM400" i="8"/>
  <c r="H396" i="8"/>
  <c r="AM391" i="8"/>
  <c r="H387" i="8"/>
  <c r="AK382" i="8"/>
  <c r="F378" i="8"/>
  <c r="AI373" i="8"/>
  <c r="D369" i="8"/>
  <c r="AH421" i="8"/>
  <c r="AH417" i="8"/>
  <c r="AH413" i="8"/>
  <c r="AH409" i="8"/>
  <c r="AH405" i="8"/>
  <c r="AH401" i="8"/>
  <c r="L398" i="8"/>
  <c r="L396" i="8"/>
  <c r="L394" i="8"/>
  <c r="L392" i="8"/>
  <c r="L390" i="8"/>
  <c r="L388" i="8"/>
  <c r="L386" i="8"/>
  <c r="L384" i="8"/>
  <c r="L382" i="8"/>
  <c r="L380" i="8"/>
  <c r="L378" i="8"/>
  <c r="L376" i="8"/>
  <c r="AL393" i="8"/>
  <c r="AL389" i="8"/>
  <c r="AL385" i="8"/>
  <c r="AL381" i="8"/>
  <c r="AL377" i="8"/>
  <c r="E375" i="8"/>
  <c r="E373" i="8"/>
  <c r="E371" i="8"/>
  <c r="E369" i="8"/>
  <c r="AJ366" i="8"/>
  <c r="AJ364" i="8"/>
  <c r="AJ362" i="8"/>
  <c r="AJ360" i="8"/>
  <c r="AJ358" i="8"/>
  <c r="AJ356" i="8"/>
  <c r="AJ354" i="8"/>
  <c r="AJ352" i="8"/>
  <c r="AJ350" i="8"/>
  <c r="AJ348" i="8"/>
  <c r="AJ346" i="8"/>
  <c r="AJ344" i="8"/>
  <c r="AJ342" i="8"/>
  <c r="AJ340" i="8"/>
  <c r="AJ338" i="8"/>
  <c r="AJ336" i="8"/>
  <c r="AJ334" i="8"/>
  <c r="AJ332" i="8"/>
  <c r="AJ330" i="8"/>
  <c r="AJ328" i="8"/>
  <c r="AJ326" i="8"/>
  <c r="AJ324" i="8"/>
  <c r="AJ322" i="8"/>
  <c r="AJ320" i="8"/>
  <c r="AJ318" i="8"/>
  <c r="AJ316" i="8"/>
  <c r="AJ314" i="8"/>
  <c r="AJ312" i="8"/>
  <c r="D367" i="8"/>
  <c r="AK364" i="8"/>
  <c r="K362" i="8"/>
  <c r="F360" i="8"/>
  <c r="AI357" i="8"/>
  <c r="AM355" i="8"/>
  <c r="H353" i="8"/>
  <c r="D351" i="8"/>
  <c r="AK348" i="8"/>
  <c r="K346" i="8"/>
  <c r="F344" i="8"/>
  <c r="AM341" i="8"/>
  <c r="AI339" i="8"/>
  <c r="H337" i="8"/>
  <c r="D335" i="8"/>
  <c r="AK332" i="8"/>
  <c r="K330" i="8"/>
  <c r="F328" i="8"/>
  <c r="AM325" i="8"/>
  <c r="AI323" i="8"/>
  <c r="H321" i="8"/>
  <c r="D319" i="8"/>
  <c r="AK316" i="8"/>
  <c r="K314" i="8"/>
  <c r="F312" i="8"/>
  <c r="H310" i="8"/>
  <c r="E397" i="8"/>
  <c r="E393" i="8"/>
  <c r="E389" i="8"/>
  <c r="E385" i="8"/>
  <c r="E381" i="8"/>
  <c r="E377" i="8"/>
  <c r="AJ374" i="8"/>
  <c r="AJ372" i="8"/>
  <c r="AJ370" i="8"/>
  <c r="AJ368" i="8"/>
  <c r="J366" i="8"/>
  <c r="J364" i="8"/>
  <c r="J362" i="8"/>
  <c r="J360" i="8"/>
  <c r="J358" i="8"/>
  <c r="J356" i="8"/>
  <c r="J354" i="8"/>
  <c r="J352" i="8"/>
  <c r="J350" i="8"/>
  <c r="J348" i="8"/>
  <c r="G513" i="8"/>
  <c r="AJ520" i="8"/>
  <c r="L503" i="8"/>
  <c r="AM505" i="8"/>
  <c r="K496" i="8"/>
  <c r="H487" i="8"/>
  <c r="J492" i="8"/>
  <c r="B520" i="8"/>
  <c r="E503" i="8"/>
  <c r="H500" i="8"/>
  <c r="D482" i="8"/>
  <c r="G484" i="8"/>
  <c r="AM475" i="8"/>
  <c r="K466" i="8"/>
  <c r="H457" i="8"/>
  <c r="B479" i="8"/>
  <c r="B475" i="8"/>
  <c r="B471" i="8"/>
  <c r="B467" i="8"/>
  <c r="B463" i="8"/>
  <c r="B459" i="8"/>
  <c r="B455" i="8"/>
  <c r="B451" i="8"/>
  <c r="B447" i="8"/>
  <c r="B443" i="8"/>
  <c r="B439" i="8"/>
  <c r="B435" i="8"/>
  <c r="B431" i="8"/>
  <c r="B427" i="8"/>
  <c r="AM448" i="8"/>
  <c r="H444" i="8"/>
  <c r="L517" i="8"/>
  <c r="AL495" i="8"/>
  <c r="AM498" i="8"/>
  <c r="AK481" i="8"/>
  <c r="AH483" i="8"/>
  <c r="AM474" i="8"/>
  <c r="AK465" i="8"/>
  <c r="AI456" i="8"/>
  <c r="L516" i="8"/>
  <c r="J501" i="8"/>
  <c r="H498" i="8"/>
  <c r="D480" i="8"/>
  <c r="J483" i="8"/>
  <c r="AI474" i="8"/>
  <c r="K465" i="8"/>
  <c r="H456" i="8"/>
  <c r="AL475" i="8"/>
  <c r="AL467" i="8"/>
  <c r="AL459" i="8"/>
  <c r="AL451" i="8"/>
  <c r="AL443" i="8"/>
  <c r="AL435" i="8"/>
  <c r="AL427" i="8"/>
  <c r="H445" i="8"/>
  <c r="H439" i="8"/>
  <c r="AK434" i="8"/>
  <c r="F430" i="8"/>
  <c r="AM425" i="8"/>
  <c r="F422" i="8"/>
  <c r="AM417" i="8"/>
  <c r="D413" i="8"/>
  <c r="K408" i="8"/>
  <c r="F404" i="8"/>
  <c r="AM399" i="8"/>
  <c r="D395" i="8"/>
  <c r="AM390" i="8"/>
  <c r="D386" i="8"/>
  <c r="K381" i="8"/>
  <c r="AM376" i="8"/>
  <c r="H372" i="8"/>
  <c r="AK367" i="8"/>
  <c r="L420" i="8"/>
  <c r="L416" i="8"/>
  <c r="L412" i="8"/>
  <c r="L408" i="8"/>
  <c r="L404" i="8"/>
  <c r="L400" i="8"/>
  <c r="E470" i="8"/>
  <c r="E454" i="8"/>
  <c r="E438" i="8"/>
  <c r="AK446" i="8"/>
  <c r="D436" i="8"/>
  <c r="AM426" i="8"/>
  <c r="AM418" i="8"/>
  <c r="AK409" i="8"/>
  <c r="AI400" i="8"/>
  <c r="AI391" i="8"/>
  <c r="K382" i="8"/>
  <c r="H373" i="8"/>
  <c r="J421" i="8"/>
  <c r="J413" i="8"/>
  <c r="J405" i="8"/>
  <c r="J398" i="8"/>
  <c r="AH454" i="8"/>
  <c r="AH397" i="8"/>
  <c r="AH449" i="8"/>
  <c r="F446" i="8"/>
  <c r="F435" i="8"/>
  <c r="D426" i="8"/>
  <c r="D418" i="8"/>
  <c r="AM408" i="8"/>
  <c r="AK399" i="8"/>
  <c r="AK390" i="8"/>
  <c r="AI381" i="8"/>
  <c r="K372" i="8"/>
  <c r="AH420" i="8"/>
  <c r="AH412" i="8"/>
  <c r="AH404" i="8"/>
  <c r="B398" i="8"/>
  <c r="B394" i="8"/>
  <c r="B390" i="8"/>
  <c r="B386" i="8"/>
  <c r="B382" i="8"/>
  <c r="B378" i="8"/>
  <c r="AL392" i="8"/>
  <c r="AL384" i="8"/>
  <c r="AL376" i="8"/>
  <c r="AL372" i="8"/>
  <c r="AL368" i="8"/>
  <c r="G364" i="8"/>
  <c r="G360" i="8"/>
  <c r="G356" i="8"/>
  <c r="G352" i="8"/>
  <c r="G348" i="8"/>
  <c r="G344" i="8"/>
  <c r="G340" i="8"/>
  <c r="G336" i="8"/>
  <c r="G332" i="8"/>
  <c r="G328" i="8"/>
  <c r="G324" i="8"/>
  <c r="G320" i="8"/>
  <c r="G316" i="8"/>
  <c r="G312" i="8"/>
  <c r="F364" i="8"/>
  <c r="AM359" i="8"/>
  <c r="D355" i="8"/>
  <c r="K350" i="8"/>
  <c r="AI345" i="8"/>
  <c r="H341" i="8"/>
  <c r="AK336" i="8"/>
  <c r="F332" i="8"/>
  <c r="AI327" i="8"/>
  <c r="D323" i="8"/>
  <c r="K318" i="8"/>
  <c r="AM313" i="8"/>
  <c r="AK309" i="8"/>
  <c r="E392" i="8"/>
  <c r="E384" i="8"/>
  <c r="G376" i="8"/>
  <c r="G372" i="8"/>
  <c r="G368" i="8"/>
  <c r="AL363" i="8"/>
  <c r="AL359" i="8"/>
  <c r="AL355" i="8"/>
  <c r="AL351" i="8"/>
  <c r="AL347" i="8"/>
  <c r="AL345" i="8"/>
  <c r="AL343" i="8"/>
  <c r="AL341" i="8"/>
  <c r="AL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K367" i="8"/>
  <c r="H366" i="8"/>
  <c r="H405" i="8"/>
  <c r="AK400" i="8"/>
  <c r="F396" i="8"/>
  <c r="AK391" i="8"/>
  <c r="F387" i="8"/>
  <c r="AM382" i="8"/>
  <c r="D378" i="8"/>
  <c r="K373" i="8"/>
  <c r="AM368" i="8"/>
  <c r="L421" i="8"/>
  <c r="L417" i="8"/>
  <c r="L413" i="8"/>
  <c r="L409" i="8"/>
  <c r="L405" i="8"/>
  <c r="L401" i="8"/>
  <c r="E474" i="8"/>
  <c r="E458" i="8"/>
  <c r="E442" i="8"/>
  <c r="E426" i="8"/>
  <c r="H438" i="8"/>
  <c r="F429" i="8"/>
  <c r="F421" i="8"/>
  <c r="D412" i="8"/>
  <c r="AM402" i="8"/>
  <c r="AK393" i="8"/>
  <c r="AK384" i="8"/>
  <c r="AI375" i="8"/>
  <c r="J423" i="8"/>
  <c r="J415" i="8"/>
  <c r="J407" i="8"/>
  <c r="J399" i="8"/>
  <c r="AH462" i="8"/>
  <c r="AH430" i="8"/>
  <c r="AH457" i="8"/>
  <c r="AH425" i="8"/>
  <c r="K437" i="8"/>
  <c r="H428" i="8"/>
  <c r="H420" i="8"/>
  <c r="F411" i="8"/>
  <c r="D402" i="8"/>
  <c r="D393" i="8"/>
  <c r="AM383" i="8"/>
  <c r="AK374" i="8"/>
  <c r="AH422" i="8"/>
  <c r="AH414" i="8"/>
  <c r="AH406" i="8"/>
  <c r="B399" i="8"/>
  <c r="B395" i="8"/>
  <c r="B391" i="8"/>
  <c r="B387" i="8"/>
  <c r="B383" i="8"/>
  <c r="B379" i="8"/>
  <c r="AL394" i="8"/>
  <c r="AL386" i="8"/>
  <c r="AL378" i="8"/>
  <c r="AL373" i="8"/>
  <c r="AL369" i="8"/>
  <c r="G365" i="8"/>
  <c r="G361" i="8"/>
  <c r="G357" i="8"/>
  <c r="G353" i="8"/>
  <c r="G349" i="8"/>
  <c r="G345" i="8"/>
  <c r="G341" i="8"/>
  <c r="G337" i="8"/>
  <c r="G333" i="8"/>
  <c r="G329" i="8"/>
  <c r="G325" i="8"/>
  <c r="G321" i="8"/>
  <c r="G317" i="8"/>
  <c r="G313" i="8"/>
  <c r="H365" i="8"/>
  <c r="AK360" i="8"/>
  <c r="F356" i="8"/>
  <c r="AM351" i="8"/>
  <c r="D347" i="8"/>
  <c r="K342" i="8"/>
  <c r="AM337" i="8"/>
  <c r="H333" i="8"/>
  <c r="AK328" i="8"/>
  <c r="F324" i="8"/>
  <c r="AI319" i="8"/>
  <c r="D315" i="8"/>
  <c r="E311" i="8"/>
  <c r="E394" i="8"/>
  <c r="E386" i="8"/>
  <c r="E378" i="8"/>
  <c r="G373" i="8"/>
  <c r="G369" i="8"/>
  <c r="AL364" i="8"/>
  <c r="AL360" i="8"/>
  <c r="AL356" i="8"/>
  <c r="AL352" i="8"/>
  <c r="AL348" i="8"/>
  <c r="J346" i="8"/>
  <c r="J344" i="8"/>
  <c r="J342" i="8"/>
  <c r="J340" i="8"/>
  <c r="J338" i="8"/>
  <c r="J337" i="8"/>
  <c r="J336" i="8"/>
  <c r="J335" i="8"/>
  <c r="J334" i="8"/>
  <c r="J333" i="8"/>
  <c r="J332" i="8"/>
  <c r="J331" i="8"/>
  <c r="J330" i="8"/>
  <c r="J329" i="8"/>
  <c r="J328" i="8"/>
  <c r="J327" i="8"/>
  <c r="J326" i="8"/>
  <c r="J325" i="8"/>
  <c r="J324" i="8"/>
  <c r="J323" i="8"/>
  <c r="J322" i="8"/>
  <c r="J321" i="8"/>
  <c r="J320" i="8"/>
  <c r="J319" i="8"/>
  <c r="J318" i="8"/>
  <c r="J317" i="8"/>
  <c r="J316" i="8"/>
  <c r="J315" i="8"/>
  <c r="J314" i="8"/>
  <c r="J313" i="8"/>
  <c r="J312" i="8"/>
  <c r="AH311" i="8"/>
  <c r="AI366" i="8"/>
  <c r="K365" i="8"/>
  <c r="AI364" i="8"/>
  <c r="K363" i="8"/>
  <c r="H362" i="8"/>
  <c r="F361" i="8"/>
  <c r="D360" i="8"/>
  <c r="AM358" i="8"/>
  <c r="AK357" i="8"/>
  <c r="AI356" i="8"/>
  <c r="K355" i="8"/>
  <c r="H354" i="8"/>
  <c r="F353" i="8"/>
  <c r="D352" i="8"/>
  <c r="AM350" i="8"/>
  <c r="AK349" i="8"/>
  <c r="AI348" i="8"/>
  <c r="K347" i="8"/>
  <c r="H346" i="8"/>
  <c r="F345" i="8"/>
  <c r="D344" i="8"/>
  <c r="AM342" i="8"/>
  <c r="AK341" i="8"/>
  <c r="AI340" i="8"/>
  <c r="K339" i="8"/>
  <c r="H338" i="8"/>
  <c r="F337" i="8"/>
  <c r="D336" i="8"/>
  <c r="AM334" i="8"/>
  <c r="AK333" i="8"/>
  <c r="AI332" i="8"/>
  <c r="K331" i="8"/>
  <c r="H330" i="8"/>
  <c r="F329" i="8"/>
  <c r="D328" i="8"/>
  <c r="AM326" i="8"/>
  <c r="AK325" i="8"/>
  <c r="AI324" i="8"/>
  <c r="K323" i="8"/>
  <c r="H322" i="8"/>
  <c r="F321" i="8"/>
  <c r="D320" i="8"/>
  <c r="AM318" i="8"/>
  <c r="AK317" i="8"/>
  <c r="AI316" i="8"/>
  <c r="K315" i="8"/>
  <c r="H314" i="8"/>
  <c r="F313" i="8"/>
  <c r="D312" i="8"/>
  <c r="AM310" i="8"/>
  <c r="F310" i="8"/>
  <c r="D309" i="8"/>
  <c r="AM307" i="8"/>
  <c r="AK306" i="8"/>
  <c r="AM306" i="8"/>
  <c r="K305" i="8"/>
  <c r="H304" i="8"/>
  <c r="F303" i="8"/>
  <c r="D302" i="8"/>
  <c r="AM300" i="8"/>
  <c r="AK299" i="8"/>
  <c r="AI298" i="8"/>
  <c r="K297" i="8"/>
  <c r="H296" i="8"/>
  <c r="F295" i="8"/>
  <c r="D294" i="8"/>
  <c r="AI292" i="8"/>
  <c r="AK291" i="8"/>
  <c r="AM290" i="8"/>
  <c r="K289" i="8"/>
  <c r="H288" i="8"/>
  <c r="F287" i="8"/>
  <c r="D286" i="8"/>
  <c r="AI284" i="8"/>
  <c r="AK283" i="8"/>
  <c r="AI282" i="8"/>
  <c r="K281" i="8"/>
  <c r="H280" i="8"/>
  <c r="F279" i="8"/>
  <c r="D278" i="8"/>
  <c r="AM276" i="8"/>
  <c r="AK275" i="8"/>
  <c r="AI274" i="8"/>
  <c r="K273" i="8"/>
  <c r="H272" i="8"/>
  <c r="F271" i="8"/>
  <c r="D270" i="8"/>
  <c r="AM268" i="8"/>
  <c r="AK267" i="8"/>
  <c r="AI266" i="8"/>
  <c r="K265" i="8"/>
  <c r="H264" i="8"/>
  <c r="F263" i="8"/>
  <c r="D262" i="8"/>
  <c r="AM260" i="8"/>
  <c r="AK259" i="8"/>
  <c r="AI258" i="8"/>
  <c r="K257" i="8"/>
  <c r="H256" i="8"/>
  <c r="F255" i="8"/>
  <c r="D254" i="8"/>
  <c r="AM252" i="8"/>
  <c r="AK251" i="8"/>
  <c r="AI250" i="8"/>
  <c r="K249" i="8"/>
  <c r="H248" i="8"/>
  <c r="F247" i="8"/>
  <c r="D246" i="8"/>
  <c r="AM244" i="8"/>
  <c r="AK243" i="8"/>
  <c r="AI242" i="8"/>
  <c r="K241" i="8"/>
  <c r="H240" i="8"/>
  <c r="F239" i="8"/>
  <c r="D238" i="8"/>
  <c r="AM236" i="8"/>
  <c r="AK235" i="8"/>
  <c r="AI234" i="8"/>
  <c r="K233" i="8"/>
  <c r="H232" i="8"/>
  <c r="F231" i="8"/>
  <c r="D230" i="8"/>
  <c r="AM228" i="8"/>
  <c r="AK227" i="8"/>
  <c r="AI226" i="8"/>
  <c r="K225" i="8"/>
  <c r="H224" i="8"/>
  <c r="F223" i="8"/>
  <c r="D222" i="8"/>
  <c r="AI220" i="8"/>
  <c r="AK219" i="8"/>
  <c r="AI218" i="8"/>
  <c r="K217" i="8"/>
  <c r="H216" i="8"/>
  <c r="F215" i="8"/>
  <c r="D214" i="8"/>
  <c r="AI212" i="8"/>
  <c r="AK211" i="8"/>
  <c r="AM210" i="8"/>
  <c r="K209" i="8"/>
  <c r="H208" i="8"/>
  <c r="F207" i="8"/>
  <c r="D206" i="8"/>
  <c r="AI204" i="8"/>
  <c r="AK203" i="8"/>
  <c r="AM202" i="8"/>
  <c r="K201" i="8"/>
  <c r="H200" i="8"/>
  <c r="F199" i="8"/>
  <c r="AJ310" i="8"/>
  <c r="AJ309" i="8"/>
  <c r="AJ308" i="8"/>
  <c r="AJ307" i="8"/>
  <c r="AJ306" i="8"/>
  <c r="AJ305" i="8"/>
  <c r="AJ304" i="8"/>
  <c r="AJ303" i="8"/>
  <c r="AJ302" i="8"/>
  <c r="AJ301" i="8"/>
  <c r="AJ300" i="8"/>
  <c r="AJ299" i="8"/>
  <c r="AJ298" i="8"/>
  <c r="AJ297" i="8"/>
  <c r="AJ296" i="8"/>
  <c r="AJ295" i="8"/>
  <c r="AJ294" i="8"/>
  <c r="AJ293" i="8"/>
  <c r="AJ292" i="8"/>
  <c r="AJ291" i="8"/>
  <c r="AJ290" i="8"/>
  <c r="AJ289" i="8"/>
  <c r="AJ288" i="8"/>
  <c r="AJ287" i="8"/>
  <c r="AJ286" i="8"/>
  <c r="AJ285" i="8"/>
  <c r="AJ284" i="8"/>
  <c r="AJ283" i="8"/>
  <c r="AJ282" i="8"/>
  <c r="AJ281" i="8"/>
  <c r="AJ280" i="8"/>
  <c r="AJ279" i="8"/>
  <c r="AJ278" i="8"/>
  <c r="AJ277" i="8"/>
  <c r="AJ276" i="8"/>
  <c r="AJ275" i="8"/>
  <c r="AJ274" i="8"/>
  <c r="AJ273" i="8"/>
  <c r="AJ272" i="8"/>
  <c r="AJ271" i="8"/>
  <c r="AJ270" i="8"/>
  <c r="AJ269" i="8"/>
  <c r="AJ268" i="8"/>
  <c r="AJ267" i="8"/>
  <c r="AJ266" i="8"/>
  <c r="AJ265" i="8"/>
  <c r="AJ264" i="8"/>
  <c r="AJ263" i="8"/>
  <c r="AJ262" i="8"/>
  <c r="AJ261" i="8"/>
  <c r="AJ260" i="8"/>
  <c r="AJ259" i="8"/>
  <c r="AJ258" i="8"/>
  <c r="AJ257" i="8"/>
  <c r="AJ256" i="8"/>
  <c r="AJ255" i="8"/>
  <c r="AJ254" i="8"/>
  <c r="AJ253" i="8"/>
  <c r="AJ252" i="8"/>
  <c r="AJ251" i="8"/>
  <c r="AJ250" i="8"/>
  <c r="AJ249" i="8"/>
  <c r="AJ248" i="8"/>
  <c r="AJ247" i="8"/>
  <c r="AJ246" i="8"/>
  <c r="AJ245" i="8"/>
  <c r="AJ244" i="8"/>
  <c r="AJ243" i="8"/>
  <c r="AJ242" i="8"/>
  <c r="AJ241" i="8"/>
  <c r="AJ240" i="8"/>
  <c r="AJ239" i="8"/>
  <c r="AJ238" i="8"/>
  <c r="AJ237" i="8"/>
  <c r="AJ236" i="8"/>
  <c r="AJ235" i="8"/>
  <c r="AJ234" i="8"/>
  <c r="AJ233" i="8"/>
  <c r="AJ232" i="8"/>
  <c r="AJ231" i="8"/>
  <c r="AJ230" i="8"/>
  <c r="AJ229" i="8"/>
  <c r="AJ228" i="8"/>
  <c r="AJ227" i="8"/>
  <c r="AJ226" i="8"/>
  <c r="AJ225" i="8"/>
  <c r="AJ224" i="8"/>
  <c r="AJ223" i="8"/>
  <c r="AJ222" i="8"/>
  <c r="AJ221" i="8"/>
  <c r="AJ220" i="8"/>
  <c r="AJ219" i="8"/>
  <c r="AJ218" i="8"/>
  <c r="AJ217" i="8"/>
  <c r="AJ216" i="8"/>
  <c r="AJ215" i="8"/>
  <c r="AJ214" i="8"/>
  <c r="AJ213" i="8"/>
  <c r="AJ212" i="8"/>
  <c r="AJ211" i="8"/>
  <c r="AJ210" i="8"/>
  <c r="AJ209" i="8"/>
  <c r="AJ208" i="8"/>
  <c r="AJ207" i="8"/>
  <c r="AJ206" i="8"/>
  <c r="AJ205" i="8"/>
  <c r="AJ204" i="8"/>
  <c r="AJ203" i="8"/>
  <c r="AJ202" i="8"/>
  <c r="AM364" i="8"/>
  <c r="AK363" i="8"/>
  <c r="AI362" i="8"/>
  <c r="K361" i="8"/>
  <c r="H360" i="8"/>
  <c r="F359" i="8"/>
  <c r="D358" i="8"/>
  <c r="AM356" i="8"/>
  <c r="AK355" i="8"/>
  <c r="AI354" i="8"/>
  <c r="K353" i="8"/>
  <c r="H352" i="8"/>
  <c r="F351" i="8"/>
  <c r="D350" i="8"/>
  <c r="AH520" i="8"/>
  <c r="B523" i="8"/>
  <c r="D510" i="8"/>
  <c r="S523" i="8"/>
  <c r="AJ521" i="8"/>
  <c r="AI505" i="8"/>
  <c r="AM487" i="8"/>
  <c r="B521" i="8"/>
  <c r="AM500" i="8"/>
  <c r="L484" i="8"/>
  <c r="AK466" i="8"/>
  <c r="J518" i="8"/>
  <c r="H499" i="8"/>
  <c r="E506" i="8"/>
  <c r="H477" i="8"/>
  <c r="AJ475" i="8"/>
  <c r="G467" i="8"/>
  <c r="G459" i="8"/>
  <c r="G451" i="8"/>
  <c r="G443" i="8"/>
  <c r="G435" i="8"/>
  <c r="G427" i="8"/>
  <c r="AI444" i="8"/>
  <c r="AL493" i="8"/>
  <c r="L493" i="8"/>
  <c r="H474" i="8"/>
  <c r="D456" i="8"/>
  <c r="J500" i="8"/>
  <c r="B493" i="8"/>
  <c r="D474" i="8"/>
  <c r="AK455" i="8"/>
  <c r="J467" i="8"/>
  <c r="J459" i="8"/>
  <c r="J451" i="8"/>
  <c r="J443" i="8"/>
  <c r="J435" i="8"/>
  <c r="J427" i="8"/>
  <c r="AK444" i="8"/>
  <c r="D439" i="8"/>
  <c r="K434" i="8"/>
  <c r="AI429" i="8"/>
  <c r="H425" i="8"/>
  <c r="AI421" i="8"/>
  <c r="H417" i="8"/>
  <c r="AK412" i="8"/>
  <c r="F408" i="8"/>
  <c r="G511" i="8"/>
  <c r="L501" i="8"/>
  <c r="H495" i="8"/>
  <c r="J491" i="8"/>
  <c r="E497" i="8"/>
  <c r="AJ489" i="8"/>
  <c r="F472" i="8"/>
  <c r="AI453" i="8"/>
  <c r="L473" i="8"/>
  <c r="L465" i="8"/>
  <c r="L457" i="8"/>
  <c r="L449" i="8"/>
  <c r="L441" i="8"/>
  <c r="L433" i="8"/>
  <c r="L425" i="8"/>
  <c r="AI442" i="8"/>
  <c r="AM506" i="8"/>
  <c r="AH486" i="8"/>
  <c r="F469" i="8"/>
  <c r="F522" i="8"/>
  <c r="F505" i="8"/>
  <c r="J486" i="8"/>
  <c r="AM468" i="8"/>
  <c r="AL478" i="8"/>
  <c r="AL462" i="8"/>
  <c r="AL446" i="8"/>
  <c r="AL430" i="8"/>
  <c r="D441" i="8"/>
  <c r="AI431" i="8"/>
  <c r="G424" i="8"/>
  <c r="AK414" i="8"/>
  <c r="F406" i="8"/>
  <c r="AM401" i="8"/>
  <c r="D397" i="8"/>
  <c r="AM392" i="8"/>
  <c r="D388" i="8"/>
  <c r="K383" i="8"/>
  <c r="AM378" i="8"/>
  <c r="H374" i="8"/>
  <c r="AK369" i="8"/>
  <c r="G422" i="8"/>
  <c r="G418" i="8"/>
  <c r="G414" i="8"/>
  <c r="G410" i="8"/>
  <c r="G406" i="8"/>
  <c r="G402" i="8"/>
  <c r="E477" i="8"/>
  <c r="E461" i="8"/>
  <c r="E445" i="8"/>
  <c r="E429" i="8"/>
  <c r="D440" i="8"/>
  <c r="AM430" i="8"/>
  <c r="AM422" i="8"/>
  <c r="AK413" i="8"/>
  <c r="AI404" i="8"/>
  <c r="K395" i="8"/>
  <c r="K386" i="8"/>
  <c r="H377" i="8"/>
  <c r="F368" i="8"/>
  <c r="AL416" i="8"/>
  <c r="AL408" i="8"/>
  <c r="AL400" i="8"/>
  <c r="AH468" i="8"/>
  <c r="AH436" i="8"/>
  <c r="AH463" i="8"/>
  <c r="AH431" i="8"/>
  <c r="F439" i="8"/>
  <c r="D430" i="8"/>
  <c r="D422" i="8"/>
  <c r="AM412" i="8"/>
  <c r="AK403" i="8"/>
  <c r="AI394" i="8"/>
  <c r="AI385" i="8"/>
  <c r="K376" i="8"/>
  <c r="AL423" i="8"/>
  <c r="E416" i="8"/>
  <c r="E408" i="8"/>
  <c r="E400" i="8"/>
  <c r="AJ395" i="8"/>
  <c r="AJ391" i="8"/>
  <c r="AJ387" i="8"/>
  <c r="G384" i="8"/>
  <c r="G382" i="8"/>
  <c r="G380" i="8"/>
  <c r="G378" i="8"/>
  <c r="J397" i="8"/>
  <c r="J393" i="8"/>
  <c r="J389" i="8"/>
  <c r="J385" i="8"/>
  <c r="J381" i="8"/>
  <c r="J377" i="8"/>
  <c r="AH374" i="8"/>
  <c r="AH372" i="8"/>
  <c r="AH370" i="8"/>
  <c r="AH368" i="8"/>
  <c r="L366" i="8"/>
  <c r="L364" i="8"/>
  <c r="L362" i="8"/>
  <c r="L360" i="8"/>
  <c r="L358" i="8"/>
  <c r="L356" i="8"/>
  <c r="L354" i="8"/>
  <c r="L352" i="8"/>
  <c r="L350" i="8"/>
  <c r="L348" i="8"/>
  <c r="L346" i="8"/>
  <c r="L344" i="8"/>
  <c r="L342" i="8"/>
  <c r="L340" i="8"/>
  <c r="L338" i="8"/>
  <c r="L336" i="8"/>
  <c r="L334" i="8"/>
  <c r="L332" i="8"/>
  <c r="L330" i="8"/>
  <c r="L328" i="8"/>
  <c r="L326" i="8"/>
  <c r="L324" i="8"/>
  <c r="L322" i="8"/>
  <c r="L320" i="8"/>
  <c r="L318" i="8"/>
  <c r="L316" i="8"/>
  <c r="L314" i="8"/>
  <c r="L312" i="8"/>
  <c r="AK366" i="8"/>
  <c r="K364" i="8"/>
  <c r="F362" i="8"/>
  <c r="AI359" i="8"/>
  <c r="AM357" i="8"/>
  <c r="H355" i="8"/>
  <c r="D353" i="8"/>
  <c r="AK350" i="8"/>
  <c r="K348" i="8"/>
  <c r="F346" i="8"/>
  <c r="AM343" i="8"/>
  <c r="AI341" i="8"/>
  <c r="H339" i="8"/>
  <c r="D337" i="8"/>
  <c r="AK334" i="8"/>
  <c r="K332" i="8"/>
  <c r="F330" i="8"/>
  <c r="AM327" i="8"/>
  <c r="AI325" i="8"/>
  <c r="H323" i="8"/>
  <c r="D321" i="8"/>
  <c r="AK318" i="8"/>
  <c r="K316" i="8"/>
  <c r="F314" i="8"/>
  <c r="AM311" i="8"/>
  <c r="D310" i="8"/>
  <c r="AH396" i="8"/>
  <c r="AH392" i="8"/>
  <c r="AH388" i="8"/>
  <c r="AH384" i="8"/>
  <c r="AH380" i="8"/>
  <c r="AH376" i="8"/>
  <c r="L374" i="8"/>
  <c r="L372" i="8"/>
  <c r="L370" i="8"/>
  <c r="L368" i="8"/>
  <c r="E366" i="8"/>
  <c r="E364" i="8"/>
  <c r="E362" i="8"/>
  <c r="E360" i="8"/>
  <c r="E358" i="8"/>
  <c r="E356" i="8"/>
  <c r="E354" i="8"/>
  <c r="E352" i="8"/>
  <c r="E350" i="8"/>
  <c r="E348" i="8"/>
  <c r="E346" i="8"/>
  <c r="E344" i="8"/>
  <c r="E342" i="8"/>
  <c r="E340" i="8"/>
  <c r="K523" i="8"/>
  <c r="K522" i="8"/>
  <c r="AI507" i="8"/>
  <c r="AM489" i="8"/>
  <c r="AI520" i="8"/>
  <c r="AM504" i="8"/>
  <c r="G486" i="8"/>
  <c r="AK468" i="8"/>
  <c r="AI451" i="8"/>
  <c r="B472" i="8"/>
  <c r="B464" i="8"/>
  <c r="B456" i="8"/>
  <c r="B448" i="8"/>
  <c r="B440" i="8"/>
  <c r="B432" i="8"/>
  <c r="D450" i="8"/>
  <c r="AM518" i="8"/>
  <c r="K503" i="8"/>
  <c r="AH485" i="8"/>
  <c r="D468" i="8"/>
  <c r="AK517" i="8"/>
  <c r="AK501" i="8"/>
  <c r="J485" i="8"/>
  <c r="AK467" i="8"/>
  <c r="AL477" i="8"/>
  <c r="AL461" i="8"/>
  <c r="AL445" i="8"/>
  <c r="AL429" i="8"/>
  <c r="K440" i="8"/>
  <c r="H431" i="8"/>
  <c r="H423" i="8"/>
  <c r="F414" i="8"/>
  <c r="AI405" i="8"/>
  <c r="H401" i="8"/>
  <c r="AK396" i="8"/>
  <c r="H392" i="8"/>
  <c r="AK387" i="8"/>
  <c r="K385" i="8"/>
  <c r="F383" i="8"/>
  <c r="AM380" i="8"/>
  <c r="AI378" i="8"/>
  <c r="H376" i="8"/>
  <c r="D374" i="8"/>
  <c r="AK371" i="8"/>
  <c r="K369" i="8"/>
  <c r="AH424" i="8"/>
  <c r="B422" i="8"/>
  <c r="B420" i="8"/>
  <c r="B418" i="8"/>
  <c r="B416" i="8"/>
  <c r="B414" i="8"/>
  <c r="B412" i="8"/>
  <c r="B410" i="8"/>
  <c r="B408" i="8"/>
  <c r="B406" i="8"/>
  <c r="B404" i="8"/>
  <c r="B402" i="8"/>
  <c r="B400" i="8"/>
  <c r="E476" i="8"/>
  <c r="E468" i="8"/>
  <c r="E460" i="8"/>
  <c r="E452" i="8"/>
  <c r="E444" i="8"/>
  <c r="E436" i="8"/>
  <c r="E428" i="8"/>
  <c r="AI445" i="8"/>
  <c r="K439" i="8"/>
  <c r="AM434" i="8"/>
  <c r="H430" i="8"/>
  <c r="AK425" i="8"/>
  <c r="H422" i="8"/>
  <c r="AK417" i="8"/>
  <c r="F413" i="8"/>
  <c r="AI408" i="8"/>
  <c r="D404" i="8"/>
  <c r="K399" i="8"/>
  <c r="AM394" i="8"/>
  <c r="K390" i="8"/>
  <c r="AM385" i="8"/>
  <c r="H381" i="8"/>
  <c r="AK376" i="8"/>
  <c r="F372" i="8"/>
  <c r="AI367" i="8"/>
  <c r="J420" i="8"/>
  <c r="J416" i="8"/>
  <c r="J412" i="8"/>
  <c r="J408" i="8"/>
  <c r="J404" i="8"/>
  <c r="J400" i="8"/>
  <c r="AL397" i="8"/>
  <c r="AH466" i="8"/>
  <c r="AH450" i="8"/>
  <c r="AH434" i="8"/>
  <c r="AH477" i="8"/>
  <c r="AH461" i="8"/>
  <c r="AH445" i="8"/>
  <c r="AH429" i="8"/>
  <c r="AM443" i="8"/>
  <c r="AI438" i="8"/>
  <c r="D434" i="8"/>
  <c r="K429" i="8"/>
  <c r="AM424" i="8"/>
  <c r="K421" i="8"/>
  <c r="AM416" i="8"/>
  <c r="H412" i="8"/>
  <c r="AK407" i="8"/>
  <c r="F403" i="8"/>
  <c r="AI398" i="8"/>
  <c r="D394" i="8"/>
  <c r="AI389" i="8"/>
  <c r="D385" i="8"/>
  <c r="K380" i="8"/>
  <c r="AM375" i="8"/>
  <c r="H371" i="8"/>
  <c r="AL424" i="8"/>
  <c r="AH419" i="8"/>
  <c r="AH415" i="8"/>
  <c r="AH411" i="8"/>
  <c r="AH407" i="8"/>
  <c r="AH403" i="8"/>
  <c r="AH399" i="8"/>
  <c r="L397" i="8"/>
  <c r="L395" i="8"/>
  <c r="L393" i="8"/>
  <c r="L391" i="8"/>
  <c r="L389" i="8"/>
  <c r="L387" i="8"/>
  <c r="L385" i="8"/>
  <c r="L383" i="8"/>
  <c r="L381" i="8"/>
  <c r="L379" i="8"/>
  <c r="L377" i="8"/>
  <c r="AL395" i="8"/>
  <c r="AL391" i="8"/>
  <c r="AL387" i="8"/>
  <c r="AL383" i="8"/>
  <c r="AL379" i="8"/>
  <c r="E376" i="8"/>
  <c r="E374" i="8"/>
  <c r="E372" i="8"/>
  <c r="E370" i="8"/>
  <c r="B368" i="8"/>
  <c r="AJ365" i="8"/>
  <c r="AJ363" i="8"/>
  <c r="AJ361" i="8"/>
  <c r="AJ359" i="8"/>
  <c r="AJ357" i="8"/>
  <c r="AJ355" i="8"/>
  <c r="AJ353" i="8"/>
  <c r="AJ351" i="8"/>
  <c r="AJ349" i="8"/>
  <c r="AJ347" i="8"/>
  <c r="AJ345" i="8"/>
  <c r="AJ343" i="8"/>
  <c r="AJ341" i="8"/>
  <c r="AJ339" i="8"/>
  <c r="AJ337" i="8"/>
  <c r="AJ335" i="8"/>
  <c r="AJ333" i="8"/>
  <c r="AJ331" i="8"/>
  <c r="AJ329" i="8"/>
  <c r="AJ327" i="8"/>
  <c r="AJ325" i="8"/>
  <c r="AJ323" i="8"/>
  <c r="AJ321" i="8"/>
  <c r="AJ319" i="8"/>
  <c r="AJ317" i="8"/>
  <c r="AJ315" i="8"/>
  <c r="AJ313" i="8"/>
  <c r="AJ311" i="8"/>
  <c r="AI365" i="8"/>
  <c r="AM363" i="8"/>
  <c r="H361" i="8"/>
  <c r="D359" i="8"/>
  <c r="AK356" i="8"/>
  <c r="K354" i="8"/>
  <c r="F352" i="8"/>
  <c r="AI349" i="8"/>
  <c r="AM347" i="8"/>
  <c r="H345" i="8"/>
  <c r="D343" i="8"/>
  <c r="AK340" i="8"/>
  <c r="K338" i="8"/>
  <c r="F336" i="8"/>
  <c r="AM333" i="8"/>
  <c r="AI331" i="8"/>
  <c r="H329" i="8"/>
  <c r="D327" i="8"/>
  <c r="AK324" i="8"/>
  <c r="K322" i="8"/>
  <c r="F320" i="8"/>
  <c r="AM317" i="8"/>
  <c r="AI315" i="8"/>
  <c r="H313" i="8"/>
  <c r="D311" i="8"/>
  <c r="F309" i="8"/>
  <c r="E395" i="8"/>
  <c r="E391" i="8"/>
  <c r="E387" i="8"/>
  <c r="E383" i="8"/>
  <c r="E379" i="8"/>
  <c r="AJ375" i="8"/>
  <c r="AJ373" i="8"/>
  <c r="AJ371" i="8"/>
  <c r="AJ369" i="8"/>
  <c r="J367" i="8"/>
  <c r="J365" i="8"/>
  <c r="J363" i="8"/>
  <c r="J361" i="8"/>
  <c r="J359" i="8"/>
  <c r="J357" i="8"/>
  <c r="J355" i="8"/>
  <c r="J353" i="8"/>
  <c r="J351" i="8"/>
  <c r="J349" i="8"/>
  <c r="J521" i="8"/>
  <c r="AJ523" i="8"/>
  <c r="D512" i="8"/>
  <c r="AJ495" i="8"/>
  <c r="D501" i="8"/>
  <c r="AI491" i="8"/>
  <c r="AK482" i="8"/>
  <c r="P523" i="8"/>
  <c r="AI511" i="8"/>
  <c r="E495" i="8"/>
  <c r="F491" i="8"/>
  <c r="G488" i="8"/>
  <c r="G480" i="8"/>
  <c r="D471" i="8"/>
  <c r="AI461" i="8"/>
  <c r="D453" i="8"/>
  <c r="B477" i="8"/>
  <c r="B473" i="8"/>
  <c r="B469" i="8"/>
  <c r="B465" i="8"/>
  <c r="B461" i="8"/>
  <c r="B457" i="8"/>
  <c r="B453" i="8"/>
  <c r="B449" i="8"/>
  <c r="B445" i="8"/>
  <c r="B441" i="8"/>
  <c r="B437" i="8"/>
  <c r="B433" i="8"/>
  <c r="B429" i="8"/>
  <c r="F451" i="8"/>
  <c r="AI446" i="8"/>
  <c r="M523" i="8"/>
  <c r="F510" i="8"/>
  <c r="AL496" i="8"/>
  <c r="AI488" i="8"/>
  <c r="AH487" i="8"/>
  <c r="K479" i="8"/>
  <c r="H470" i="8"/>
  <c r="F461" i="8"/>
  <c r="AC523" i="8"/>
  <c r="AI509" i="8"/>
  <c r="K507" i="8"/>
  <c r="F489" i="8"/>
  <c r="J487" i="8"/>
  <c r="F479" i="8"/>
  <c r="D470" i="8"/>
  <c r="AM460" i="8"/>
  <c r="AK451" i="8"/>
  <c r="AL471" i="8"/>
  <c r="AL463" i="8"/>
  <c r="AL455" i="8"/>
  <c r="AL447" i="8"/>
  <c r="AL439" i="8"/>
  <c r="AL431" i="8"/>
  <c r="AM449" i="8"/>
  <c r="AM441" i="8"/>
  <c r="D437" i="8"/>
  <c r="K432" i="8"/>
  <c r="AI427" i="8"/>
  <c r="G425" i="8"/>
  <c r="AI419" i="8"/>
  <c r="H415" i="8"/>
  <c r="AK410" i="8"/>
  <c r="K406" i="8"/>
  <c r="AI401" i="8"/>
  <c r="H397" i="8"/>
  <c r="AI392" i="8"/>
  <c r="H388" i="8"/>
  <c r="AK383" i="8"/>
  <c r="F379" i="8"/>
  <c r="AI374" i="8"/>
  <c r="D370" i="8"/>
  <c r="L422" i="8"/>
  <c r="L418" i="8"/>
  <c r="L414" i="8"/>
  <c r="L410" i="8"/>
  <c r="L406" i="8"/>
  <c r="L402" i="8"/>
  <c r="E478" i="8"/>
  <c r="E462" i="8"/>
  <c r="E446" i="8"/>
  <c r="E430" i="8"/>
  <c r="AI440" i="8"/>
  <c r="K431" i="8"/>
  <c r="L423" i="8"/>
  <c r="H414" i="8"/>
  <c r="F405" i="8"/>
  <c r="D396" i="8"/>
  <c r="D387" i="8"/>
  <c r="AM377" i="8"/>
  <c r="AK368" i="8"/>
  <c r="J417" i="8"/>
  <c r="J409" i="8"/>
  <c r="J401" i="8"/>
  <c r="AH470" i="8"/>
  <c r="AH438" i="8"/>
  <c r="AH465" i="8"/>
  <c r="AH433" i="8"/>
  <c r="AK439" i="8"/>
  <c r="AI430" i="8"/>
  <c r="AI422" i="8"/>
  <c r="K413" i="8"/>
  <c r="H404" i="8"/>
  <c r="F395" i="8"/>
  <c r="F386" i="8"/>
  <c r="D377" i="8"/>
  <c r="AM367" i="8"/>
  <c r="AH416" i="8"/>
  <c r="AH408" i="8"/>
  <c r="AH400" i="8"/>
  <c r="B396" i="8"/>
  <c r="B392" i="8"/>
  <c r="B388" i="8"/>
  <c r="B384" i="8"/>
  <c r="B380" i="8"/>
  <c r="AL396" i="8"/>
  <c r="AL388" i="8"/>
  <c r="AL380" i="8"/>
  <c r="AL374" i="8"/>
  <c r="AL370" i="8"/>
  <c r="G366" i="8"/>
  <c r="G362" i="8"/>
  <c r="G358" i="8"/>
  <c r="G354" i="8"/>
  <c r="G350" i="8"/>
  <c r="G346" i="8"/>
  <c r="G342" i="8"/>
  <c r="G338" i="8"/>
  <c r="G334" i="8"/>
  <c r="G330" i="8"/>
  <c r="G326" i="8"/>
  <c r="G322" i="8"/>
  <c r="G318" i="8"/>
  <c r="G314" i="8"/>
  <c r="K366" i="8"/>
  <c r="AI361" i="8"/>
  <c r="H357" i="8"/>
  <c r="AK352" i="8"/>
  <c r="F348" i="8"/>
  <c r="AI343" i="8"/>
  <c r="D339" i="8"/>
  <c r="K334" i="8"/>
  <c r="AM329" i="8"/>
  <c r="H325" i="8"/>
  <c r="AK320" i="8"/>
  <c r="F316" i="8"/>
  <c r="AI311" i="8"/>
  <c r="E396" i="8"/>
  <c r="E388" i="8"/>
  <c r="E380" i="8"/>
  <c r="G374" i="8"/>
  <c r="G370" i="8"/>
  <c r="AL365" i="8"/>
  <c r="AL361" i="8"/>
  <c r="AL357" i="8"/>
  <c r="AL353" i="8"/>
  <c r="AL349" i="8"/>
  <c r="AL346" i="8"/>
  <c r="AL344" i="8"/>
  <c r="AL342" i="8"/>
  <c r="AL340" i="8"/>
  <c r="AL338" i="8"/>
  <c r="AH337" i="8"/>
  <c r="AH336" i="8"/>
  <c r="AH335" i="8"/>
  <c r="AH334" i="8"/>
  <c r="AH333" i="8"/>
  <c r="AH332" i="8"/>
  <c r="AH331" i="8"/>
  <c r="AH330" i="8"/>
  <c r="AH329" i="8"/>
  <c r="AH328" i="8"/>
  <c r="AH327" i="8"/>
  <c r="AH326" i="8"/>
  <c r="AH325" i="8"/>
  <c r="AH324" i="8"/>
  <c r="AH323" i="8"/>
  <c r="AH322" i="8"/>
  <c r="AH321" i="8"/>
  <c r="AH320" i="8"/>
  <c r="AH319" i="8"/>
  <c r="AH318" i="8"/>
  <c r="AH317" i="8"/>
  <c r="AH316" i="8"/>
  <c r="AH315" i="8"/>
  <c r="AH314" i="8"/>
  <c r="AH313" i="8"/>
  <c r="AH312" i="8"/>
  <c r="AL367" i="8"/>
  <c r="AM366" i="8"/>
  <c r="AK365" i="8"/>
  <c r="D403" i="8"/>
  <c r="K398" i="8"/>
  <c r="AI393" i="8"/>
  <c r="K389" i="8"/>
  <c r="AI384" i="8"/>
  <c r="H380" i="8"/>
  <c r="AK375" i="8"/>
  <c r="F371" i="8"/>
  <c r="AH423" i="8"/>
  <c r="L419" i="8"/>
  <c r="L415" i="8"/>
  <c r="L411" i="8"/>
  <c r="L407" i="8"/>
  <c r="L403" i="8"/>
  <c r="L399" i="8"/>
  <c r="E466" i="8"/>
  <c r="E450" i="8"/>
  <c r="E434" i="8"/>
  <c r="H443" i="8"/>
  <c r="AK433" i="8"/>
  <c r="AI424" i="8"/>
  <c r="AI416" i="8"/>
  <c r="K407" i="8"/>
  <c r="H398" i="8"/>
  <c r="H389" i="8"/>
  <c r="F380" i="8"/>
  <c r="D371" i="8"/>
  <c r="J419" i="8"/>
  <c r="J411" i="8"/>
  <c r="J403" i="8"/>
  <c r="AH478" i="8"/>
  <c r="AH446" i="8"/>
  <c r="AH473" i="8"/>
  <c r="AH441" i="8"/>
  <c r="D442" i="8"/>
  <c r="AM432" i="8"/>
  <c r="AK423" i="8"/>
  <c r="AK415" i="8"/>
  <c r="AI406" i="8"/>
  <c r="K397" i="8"/>
  <c r="K388" i="8"/>
  <c r="H379" i="8"/>
  <c r="F370" i="8"/>
  <c r="AH418" i="8"/>
  <c r="AH410" i="8"/>
  <c r="AH402" i="8"/>
  <c r="B397" i="8"/>
  <c r="B393" i="8"/>
  <c r="B389" i="8"/>
  <c r="B385" i="8"/>
  <c r="B381" i="8"/>
  <c r="B377" i="8"/>
  <c r="AL390" i="8"/>
  <c r="AL382" i="8"/>
  <c r="AL375" i="8"/>
  <c r="AL371" i="8"/>
  <c r="G367" i="8"/>
  <c r="G363" i="8"/>
  <c r="G359" i="8"/>
  <c r="G355" i="8"/>
  <c r="G351" i="8"/>
  <c r="G347" i="8"/>
  <c r="G343" i="8"/>
  <c r="G339" i="8"/>
  <c r="G335" i="8"/>
  <c r="G331" i="8"/>
  <c r="G327" i="8"/>
  <c r="G323" i="8"/>
  <c r="G319" i="8"/>
  <c r="G315" i="8"/>
  <c r="AH367" i="8"/>
  <c r="D363" i="8"/>
  <c r="K358" i="8"/>
  <c r="AI353" i="8"/>
  <c r="H349" i="8"/>
  <c r="AK344" i="8"/>
  <c r="F340" i="8"/>
  <c r="AI335" i="8"/>
  <c r="D331" i="8"/>
  <c r="K326" i="8"/>
  <c r="AM321" i="8"/>
  <c r="H317" i="8"/>
  <c r="AK312" i="8"/>
  <c r="AI308" i="8"/>
  <c r="E390" i="8"/>
  <c r="E382" i="8"/>
  <c r="G375" i="8"/>
  <c r="G371" i="8"/>
  <c r="AL366" i="8"/>
  <c r="AL362" i="8"/>
  <c r="AL358" i="8"/>
  <c r="AL354" i="8"/>
  <c r="AL350" i="8"/>
  <c r="J347" i="8"/>
  <c r="J345" i="8"/>
  <c r="J343" i="8"/>
  <c r="J341" i="8"/>
  <c r="J339" i="8"/>
  <c r="AL337" i="8"/>
  <c r="AL336" i="8"/>
  <c r="AL335" i="8"/>
  <c r="AL334" i="8"/>
  <c r="AL333" i="8"/>
  <c r="AL332" i="8"/>
  <c r="AL331" i="8"/>
  <c r="AL330" i="8"/>
  <c r="AL329" i="8"/>
  <c r="AL328" i="8"/>
  <c r="AL327" i="8"/>
  <c r="AL326" i="8"/>
  <c r="AL325" i="8"/>
  <c r="AL324" i="8"/>
  <c r="AL323" i="8"/>
  <c r="AL322" i="8"/>
  <c r="AL321" i="8"/>
  <c r="AL320" i="8"/>
  <c r="AL319" i="8"/>
  <c r="AL318" i="8"/>
  <c r="AL317" i="8"/>
  <c r="AL316" i="8"/>
  <c r="AL315" i="8"/>
  <c r="AL314" i="8"/>
  <c r="AL313" i="8"/>
  <c r="AL312" i="8"/>
  <c r="AL311" i="8"/>
  <c r="F367" i="8"/>
  <c r="D366" i="8"/>
  <c r="F365" i="8"/>
  <c r="D364" i="8"/>
  <c r="AM362" i="8"/>
  <c r="AK361" i="8"/>
  <c r="AI360" i="8"/>
  <c r="K359" i="8"/>
  <c r="H358" i="8"/>
  <c r="F357" i="8"/>
  <c r="D356" i="8"/>
  <c r="AM354" i="8"/>
  <c r="AK353" i="8"/>
  <c r="AI352" i="8"/>
  <c r="K351" i="8"/>
  <c r="H350" i="8"/>
  <c r="F349" i="8"/>
  <c r="D348" i="8"/>
  <c r="AM346" i="8"/>
  <c r="AK345" i="8"/>
  <c r="AI344" i="8"/>
  <c r="K343" i="8"/>
  <c r="H342" i="8"/>
  <c r="F341" i="8"/>
  <c r="D340" i="8"/>
  <c r="AM338" i="8"/>
  <c r="AK337" i="8"/>
  <c r="AI336" i="8"/>
  <c r="K335" i="8"/>
  <c r="H334" i="8"/>
  <c r="F333" i="8"/>
  <c r="D332" i="8"/>
  <c r="AM330" i="8"/>
  <c r="AK329" i="8"/>
  <c r="AI328" i="8"/>
  <c r="K327" i="8"/>
  <c r="H326" i="8"/>
  <c r="F325" i="8"/>
  <c r="D324" i="8"/>
  <c r="AM322" i="8"/>
  <c r="AK321" i="8"/>
  <c r="AI320" i="8"/>
  <c r="K319" i="8"/>
  <c r="H318" i="8"/>
  <c r="F317" i="8"/>
  <c r="D316" i="8"/>
  <c r="AM314" i="8"/>
  <c r="AK313" i="8"/>
  <c r="AI312" i="8"/>
  <c r="K311" i="8"/>
  <c r="AL310" i="8"/>
  <c r="AI309" i="8"/>
  <c r="K308" i="8"/>
  <c r="H307" i="8"/>
  <c r="D308" i="8"/>
  <c r="D306" i="8"/>
  <c r="AM304" i="8"/>
  <c r="AK303" i="8"/>
  <c r="AI302" i="8"/>
  <c r="K301" i="8"/>
  <c r="H300" i="8"/>
  <c r="F299" i="8"/>
  <c r="D298" i="8"/>
  <c r="AM296" i="8"/>
  <c r="AK295" i="8"/>
  <c r="AI294" i="8"/>
  <c r="K293" i="8"/>
  <c r="H292" i="8"/>
  <c r="F291" i="8"/>
  <c r="D290" i="8"/>
  <c r="AI288" i="8"/>
  <c r="AK287" i="8"/>
  <c r="AI286" i="8"/>
  <c r="K285" i="8"/>
  <c r="H284" i="8"/>
  <c r="F283" i="8"/>
  <c r="D282" i="8"/>
  <c r="AM280" i="8"/>
  <c r="AK279" i="8"/>
  <c r="AI278" i="8"/>
  <c r="K277" i="8"/>
  <c r="H276" i="8"/>
  <c r="F275" i="8"/>
  <c r="D274" i="8"/>
  <c r="AM272" i="8"/>
  <c r="AK271" i="8"/>
  <c r="AI270" i="8"/>
  <c r="K269" i="8"/>
  <c r="H268" i="8"/>
  <c r="F267" i="8"/>
  <c r="D266" i="8"/>
  <c r="AM264" i="8"/>
  <c r="AK263" i="8"/>
  <c r="AI262" i="8"/>
  <c r="K261" i="8"/>
  <c r="H260" i="8"/>
  <c r="F259" i="8"/>
  <c r="D258" i="8"/>
  <c r="AM256" i="8"/>
  <c r="AK255" i="8"/>
  <c r="AI254" i="8"/>
  <c r="K253" i="8"/>
  <c r="H252" i="8"/>
  <c r="F251" i="8"/>
  <c r="D250" i="8"/>
  <c r="AM248" i="8"/>
  <c r="AK247" i="8"/>
  <c r="AI246" i="8"/>
  <c r="K245" i="8"/>
  <c r="H244" i="8"/>
  <c r="F243" i="8"/>
  <c r="D242" i="8"/>
  <c r="AM240" i="8"/>
  <c r="AK239" i="8"/>
  <c r="AI238" i="8"/>
  <c r="K237" i="8"/>
  <c r="H236" i="8"/>
  <c r="F235" i="8"/>
  <c r="D234" i="8"/>
  <c r="AM232" i="8"/>
  <c r="AK231" i="8"/>
  <c r="AI230" i="8"/>
  <c r="K229" i="8"/>
  <c r="H228" i="8"/>
  <c r="F227" i="8"/>
  <c r="D226" i="8"/>
  <c r="AI224" i="8"/>
  <c r="AK223" i="8"/>
  <c r="AM222" i="8"/>
  <c r="K221" i="8"/>
  <c r="H220" i="8"/>
  <c r="F219" i="8"/>
  <c r="D218" i="8"/>
  <c r="AI216" i="8"/>
  <c r="AK215" i="8"/>
  <c r="AM214" i="8"/>
  <c r="K213" i="8"/>
  <c r="H212" i="8"/>
  <c r="F211" i="8"/>
  <c r="D210" i="8"/>
  <c r="AI208" i="8"/>
  <c r="AK207" i="8"/>
  <c r="AM206" i="8"/>
  <c r="K205" i="8"/>
  <c r="H204" i="8"/>
  <c r="F203" i="8"/>
  <c r="D202" i="8"/>
  <c r="AI200" i="8"/>
  <c r="AK199" i="8"/>
  <c r="AM198" i="8"/>
  <c r="G310" i="8"/>
  <c r="G309" i="8"/>
  <c r="G308" i="8"/>
  <c r="G307" i="8"/>
  <c r="G306" i="8"/>
  <c r="G305" i="8"/>
  <c r="G304" i="8"/>
  <c r="G303" i="8"/>
  <c r="G302" i="8"/>
  <c r="G301" i="8"/>
  <c r="G300" i="8"/>
  <c r="G299" i="8"/>
  <c r="G298" i="8"/>
  <c r="G297" i="8"/>
  <c r="G296" i="8"/>
  <c r="G295" i="8"/>
  <c r="G294" i="8"/>
  <c r="G293" i="8"/>
  <c r="G292" i="8"/>
  <c r="G291" i="8"/>
  <c r="G290" i="8"/>
  <c r="G289" i="8"/>
  <c r="G288" i="8"/>
  <c r="G287" i="8"/>
  <c r="G286"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56" i="8"/>
  <c r="G255" i="8"/>
  <c r="G254" i="8"/>
  <c r="G253" i="8"/>
  <c r="G252" i="8"/>
  <c r="G251" i="8"/>
  <c r="G250"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20" i="8"/>
  <c r="G219" i="8"/>
  <c r="G218" i="8"/>
  <c r="G217" i="8"/>
  <c r="G216" i="8"/>
  <c r="G215" i="8"/>
  <c r="G214" i="8"/>
  <c r="G213" i="8"/>
  <c r="G212" i="8"/>
  <c r="G211" i="8"/>
  <c r="G210" i="8"/>
  <c r="G209" i="8"/>
  <c r="G208" i="8"/>
  <c r="G207" i="8"/>
  <c r="G206" i="8"/>
  <c r="G205" i="8"/>
  <c r="G204" i="8"/>
  <c r="G203" i="8"/>
  <c r="G202" i="8"/>
  <c r="H364" i="8"/>
  <c r="F363" i="8"/>
  <c r="D362" i="8"/>
  <c r="AM360" i="8"/>
  <c r="AK359" i="8"/>
  <c r="AI358" i="8"/>
  <c r="K357" i="8"/>
  <c r="H356" i="8"/>
  <c r="F355" i="8"/>
  <c r="D354" i="8"/>
  <c r="AM352" i="8"/>
  <c r="AK351" i="8"/>
  <c r="AI350" i="8"/>
  <c r="K349" i="8"/>
  <c r="H348" i="8"/>
  <c r="F347" i="8"/>
  <c r="D346" i="8"/>
  <c r="AM344" i="8"/>
  <c r="AK343" i="8"/>
  <c r="AI342" i="8"/>
  <c r="K341" i="8"/>
  <c r="H340" i="8"/>
  <c r="F339" i="8"/>
  <c r="D338" i="8"/>
  <c r="AM336" i="8"/>
  <c r="AK335" i="8"/>
  <c r="AI334" i="8"/>
  <c r="K333" i="8"/>
  <c r="H332" i="8"/>
  <c r="F331" i="8"/>
  <c r="D330" i="8"/>
  <c r="AM328" i="8"/>
  <c r="AK327" i="8"/>
  <c r="AI326" i="8"/>
  <c r="K325" i="8"/>
  <c r="H324" i="8"/>
  <c r="F323" i="8"/>
  <c r="D322" i="8"/>
  <c r="AM320" i="8"/>
  <c r="AK319" i="8"/>
  <c r="AI318" i="8"/>
  <c r="K317" i="8"/>
  <c r="H316" i="8"/>
  <c r="F315" i="8"/>
  <c r="D314" i="8"/>
  <c r="AM312" i="8"/>
  <c r="AK311" i="8"/>
  <c r="J311" i="8"/>
  <c r="AM309" i="8"/>
  <c r="AK308" i="8"/>
  <c r="AI307" i="8"/>
  <c r="K306" i="8"/>
  <c r="H306" i="8"/>
  <c r="F305" i="8"/>
  <c r="D304" i="8"/>
  <c r="AM302" i="8"/>
  <c r="AK301" i="8"/>
  <c r="AI300" i="8"/>
  <c r="K299" i="8"/>
  <c r="H298" i="8"/>
  <c r="F297" i="8"/>
  <c r="D296" i="8"/>
  <c r="AM294" i="8"/>
  <c r="AK293" i="8"/>
  <c r="AM292" i="8"/>
  <c r="K291" i="8"/>
  <c r="H290" i="8"/>
  <c r="F289" i="8"/>
  <c r="D288" i="8"/>
  <c r="AM286" i="8"/>
  <c r="AK285" i="8"/>
  <c r="AM284" i="8"/>
  <c r="K283" i="8"/>
  <c r="H282" i="8"/>
  <c r="F281" i="8"/>
  <c r="D280" i="8"/>
  <c r="AM278" i="8"/>
  <c r="AK277" i="8"/>
  <c r="AI276" i="8"/>
  <c r="K275" i="8"/>
  <c r="H274" i="8"/>
  <c r="F273" i="8"/>
  <c r="D272" i="8"/>
  <c r="AM270" i="8"/>
  <c r="AK269" i="8"/>
  <c r="AI268" i="8"/>
  <c r="K267" i="8"/>
  <c r="H266" i="8"/>
  <c r="F265" i="8"/>
  <c r="D264" i="8"/>
  <c r="AM262" i="8"/>
  <c r="AK261" i="8"/>
  <c r="AI260" i="8"/>
  <c r="K259" i="8"/>
  <c r="H258" i="8"/>
  <c r="F257" i="8"/>
  <c r="D256" i="8"/>
  <c r="AM254" i="8"/>
  <c r="AK253" i="8"/>
  <c r="AI252" i="8"/>
  <c r="K251" i="8"/>
  <c r="H250" i="8"/>
  <c r="F249" i="8"/>
  <c r="D248" i="8"/>
  <c r="AM246" i="8"/>
  <c r="AK245" i="8"/>
  <c r="AI244" i="8"/>
  <c r="K243" i="8"/>
  <c r="H242" i="8"/>
  <c r="F241" i="8"/>
  <c r="D240" i="8"/>
  <c r="AM238" i="8"/>
  <c r="AK237" i="8"/>
  <c r="AI236" i="8"/>
  <c r="K235" i="8"/>
  <c r="H234" i="8"/>
  <c r="F233" i="8"/>
  <c r="D232" i="8"/>
  <c r="AM230" i="8"/>
  <c r="AK229" i="8"/>
  <c r="AI228" i="8"/>
  <c r="K227" i="8"/>
  <c r="H226" i="8"/>
  <c r="F225" i="8"/>
  <c r="D224" i="8"/>
  <c r="AI222" i="8"/>
  <c r="AK221" i="8"/>
  <c r="AM220" i="8"/>
  <c r="K219" i="8"/>
  <c r="H218" i="8"/>
  <c r="F217" i="8"/>
  <c r="D216" i="8"/>
  <c r="AI214" i="8"/>
  <c r="AK213" i="8"/>
  <c r="AM212" i="8"/>
  <c r="K211" i="8"/>
  <c r="H210" i="8"/>
  <c r="F209" i="8"/>
  <c r="D208" i="8"/>
  <c r="AI206" i="8"/>
  <c r="AK205" i="8"/>
  <c r="AM204" i="8"/>
  <c r="K203" i="8"/>
  <c r="H202" i="8"/>
  <c r="F201" i="8"/>
  <c r="D200" i="8"/>
  <c r="AI198" i="8"/>
  <c r="L310" i="8"/>
  <c r="L309" i="8"/>
  <c r="L308" i="8"/>
  <c r="L307" i="8"/>
  <c r="L306" i="8"/>
  <c r="L305" i="8"/>
  <c r="L304" i="8"/>
  <c r="L303" i="8"/>
  <c r="L302" i="8"/>
  <c r="L301" i="8"/>
  <c r="L300" i="8"/>
  <c r="L299" i="8"/>
  <c r="L298" i="8"/>
  <c r="L297" i="8"/>
  <c r="L296" i="8"/>
  <c r="L295" i="8"/>
  <c r="L294" i="8"/>
  <c r="L293" i="8"/>
  <c r="L292" i="8"/>
  <c r="L291" i="8"/>
  <c r="L290" i="8"/>
  <c r="L289" i="8"/>
  <c r="L288" i="8"/>
  <c r="L287" i="8"/>
  <c r="L286" i="8"/>
  <c r="L285" i="8"/>
  <c r="L284" i="8"/>
  <c r="L283" i="8"/>
  <c r="L282" i="8"/>
  <c r="L281" i="8"/>
  <c r="L280" i="8"/>
  <c r="L279" i="8"/>
  <c r="L278" i="8"/>
  <c r="L277" i="8"/>
  <c r="L276" i="8"/>
  <c r="L275" i="8"/>
  <c r="L274" i="8"/>
  <c r="L273" i="8"/>
  <c r="L272" i="8"/>
  <c r="L271" i="8"/>
  <c r="L270" i="8"/>
  <c r="L269" i="8"/>
  <c r="L268" i="8"/>
  <c r="L267" i="8"/>
  <c r="L266" i="8"/>
  <c r="L265" i="8"/>
  <c r="L264" i="8"/>
  <c r="L263" i="8"/>
  <c r="L262" i="8"/>
  <c r="L261" i="8"/>
  <c r="L260" i="8"/>
  <c r="L259" i="8"/>
  <c r="L258" i="8"/>
  <c r="L257" i="8"/>
  <c r="L256" i="8"/>
  <c r="L255" i="8"/>
  <c r="L254" i="8"/>
  <c r="L253" i="8"/>
  <c r="L252" i="8"/>
  <c r="L251" i="8"/>
  <c r="L250" i="8"/>
  <c r="L249" i="8"/>
  <c r="L248" i="8"/>
  <c r="L247" i="8"/>
  <c r="L246" i="8"/>
  <c r="L245" i="8"/>
  <c r="L244" i="8"/>
  <c r="L243" i="8"/>
  <c r="L242" i="8"/>
  <c r="L241" i="8"/>
  <c r="L240" i="8"/>
  <c r="L239" i="8"/>
  <c r="L238" i="8"/>
  <c r="L237" i="8"/>
  <c r="L236" i="8"/>
  <c r="L235" i="8"/>
  <c r="L234" i="8"/>
  <c r="L233" i="8"/>
  <c r="L232" i="8"/>
  <c r="L231" i="8"/>
  <c r="L230" i="8"/>
  <c r="L229" i="8"/>
  <c r="L228" i="8"/>
  <c r="L227" i="8"/>
  <c r="L226" i="8"/>
  <c r="L225" i="8"/>
  <c r="L224" i="8"/>
  <c r="L223" i="8"/>
  <c r="L222" i="8"/>
  <c r="L221" i="8"/>
  <c r="L220" i="8"/>
  <c r="L219" i="8"/>
  <c r="L218" i="8"/>
  <c r="L217" i="8"/>
  <c r="L216" i="8"/>
  <c r="L215" i="8"/>
  <c r="L214" i="8"/>
  <c r="L213" i="8"/>
  <c r="L212" i="8"/>
  <c r="L211" i="8"/>
  <c r="L210" i="8"/>
  <c r="L209" i="8"/>
  <c r="L208" i="8"/>
  <c r="L207" i="8"/>
  <c r="L206" i="8"/>
  <c r="L205" i="8"/>
  <c r="L204" i="8"/>
  <c r="L203" i="8"/>
  <c r="L202" i="8"/>
  <c r="G201" i="8"/>
  <c r="G200" i="8"/>
  <c r="G199" i="8"/>
  <c r="G198" i="8"/>
  <c r="AK197" i="8"/>
  <c r="K196" i="8"/>
  <c r="K195" i="8"/>
  <c r="H194" i="8"/>
  <c r="F193" i="8"/>
  <c r="D192" i="8"/>
  <c r="AM190" i="8"/>
  <c r="AK189" i="8"/>
  <c r="AM188" i="8"/>
  <c r="K187" i="8"/>
  <c r="H186" i="8"/>
  <c r="F185" i="8"/>
  <c r="D184" i="8"/>
  <c r="AM182" i="8"/>
  <c r="AK181" i="8"/>
  <c r="AI180" i="8"/>
  <c r="K179" i="8"/>
  <c r="H178" i="8"/>
  <c r="F177" i="8"/>
  <c r="D176" i="8"/>
  <c r="AM174" i="8"/>
  <c r="AK173" i="8"/>
  <c r="AI172" i="8"/>
  <c r="K171" i="8"/>
  <c r="H170" i="8"/>
  <c r="F169" i="8"/>
  <c r="D168" i="8"/>
  <c r="AI166" i="8"/>
  <c r="AK165" i="8"/>
  <c r="AI164" i="8"/>
  <c r="K163" i="8"/>
  <c r="AI162" i="8"/>
  <c r="K162" i="8"/>
  <c r="H161" i="8"/>
  <c r="F160" i="8"/>
  <c r="D159" i="8"/>
  <c r="AM157" i="8"/>
  <c r="AK156" i="8"/>
  <c r="AI155" i="8"/>
  <c r="K154" i="8"/>
  <c r="H153" i="8"/>
  <c r="F152" i="8"/>
  <c r="D151" i="8"/>
  <c r="AM149" i="8"/>
  <c r="AK148" i="8"/>
  <c r="AI147" i="8"/>
  <c r="K146" i="8"/>
  <c r="F307" i="8"/>
  <c r="AI305" i="8"/>
  <c r="K304" i="8"/>
  <c r="H303" i="8"/>
  <c r="F302" i="8"/>
  <c r="D301" i="8"/>
  <c r="AM299" i="8"/>
  <c r="AK298" i="8"/>
  <c r="AI297" i="8"/>
  <c r="K296" i="8"/>
  <c r="H295" i="8"/>
  <c r="F294" i="8"/>
  <c r="D293" i="8"/>
  <c r="AI291" i="8"/>
  <c r="AK290" i="8"/>
  <c r="AM289" i="8"/>
  <c r="K288" i="8"/>
  <c r="H287" i="8"/>
  <c r="F286" i="8"/>
  <c r="D285" i="8"/>
  <c r="AI283" i="8"/>
  <c r="AK282" i="8"/>
  <c r="AM281" i="8"/>
  <c r="K280" i="8"/>
  <c r="H279" i="8"/>
  <c r="F278" i="8"/>
  <c r="D277" i="8"/>
  <c r="AI275" i="8"/>
  <c r="AK274" i="8"/>
  <c r="AM273" i="8"/>
  <c r="K272" i="8"/>
  <c r="H271" i="8"/>
  <c r="F270" i="8"/>
  <c r="D269" i="8"/>
  <c r="AM267" i="8"/>
  <c r="AK266" i="8"/>
  <c r="AM265" i="8"/>
  <c r="K264" i="8"/>
  <c r="H263" i="8"/>
  <c r="F262" i="8"/>
  <c r="D261" i="8"/>
  <c r="AM259" i="8"/>
  <c r="AK258" i="8"/>
  <c r="AI257" i="8"/>
  <c r="K256" i="8"/>
  <c r="H255" i="8"/>
  <c r="F254" i="8"/>
  <c r="D253" i="8"/>
  <c r="AM251" i="8"/>
  <c r="AK250" i="8"/>
  <c r="AI249" i="8"/>
  <c r="K248" i="8"/>
  <c r="H247" i="8"/>
  <c r="F246" i="8"/>
  <c r="D245" i="8"/>
  <c r="AM243" i="8"/>
  <c r="AK242" i="8"/>
  <c r="AI241" i="8"/>
  <c r="K240" i="8"/>
  <c r="H239" i="8"/>
  <c r="F238" i="8"/>
  <c r="D237" i="8"/>
  <c r="AM235" i="8"/>
  <c r="AK234" i="8"/>
  <c r="AI233" i="8"/>
  <c r="K232" i="8"/>
  <c r="H231" i="8"/>
  <c r="F230" i="8"/>
  <c r="D229" i="8"/>
  <c r="AM227" i="8"/>
  <c r="AK226" i="8"/>
  <c r="AI225" i="8"/>
  <c r="K224" i="8"/>
  <c r="H223" i="8"/>
  <c r="F222" i="8"/>
  <c r="D221" i="8"/>
  <c r="AM219" i="8"/>
  <c r="AK218" i="8"/>
  <c r="AI217" i="8"/>
  <c r="K216" i="8"/>
  <c r="H215" i="8"/>
  <c r="F214" i="8"/>
  <c r="D213" i="8"/>
  <c r="AM211" i="8"/>
  <c r="AK210" i="8"/>
  <c r="AI209" i="8"/>
  <c r="K208" i="8"/>
  <c r="H207" i="8"/>
  <c r="F206" i="8"/>
  <c r="D205" i="8"/>
  <c r="AM203" i="8"/>
  <c r="AK202" i="8"/>
  <c r="AI201" i="8"/>
  <c r="K200" i="8"/>
  <c r="H199" i="8"/>
  <c r="B311" i="8"/>
  <c r="AL309" i="8"/>
  <c r="AL308" i="8"/>
  <c r="AL307" i="8"/>
  <c r="AL306" i="8"/>
  <c r="AL305" i="8"/>
  <c r="AL304" i="8"/>
  <c r="AL303" i="8"/>
  <c r="AL302" i="8"/>
  <c r="AL301" i="8"/>
  <c r="AL300" i="8"/>
  <c r="AL299" i="8"/>
  <c r="AL298" i="8"/>
  <c r="AL297" i="8"/>
  <c r="AL296" i="8"/>
  <c r="AL295" i="8"/>
  <c r="AL294" i="8"/>
  <c r="AH293" i="8"/>
  <c r="AL292" i="8"/>
  <c r="AL291" i="8"/>
  <c r="AL290" i="8"/>
  <c r="AL289" i="8"/>
  <c r="AL288" i="8"/>
  <c r="AL287" i="8"/>
  <c r="AL286" i="8"/>
  <c r="AL285" i="8"/>
  <c r="AL284" i="8"/>
  <c r="AL283" i="8"/>
  <c r="AL282" i="8"/>
  <c r="AL281" i="8"/>
  <c r="AL280" i="8"/>
  <c r="AL279" i="8"/>
  <c r="AL278" i="8"/>
  <c r="AL277" i="8"/>
  <c r="AH276" i="8"/>
  <c r="AH275" i="8"/>
  <c r="AL274" i="8"/>
  <c r="AL273" i="8"/>
  <c r="AH272" i="8"/>
  <c r="AH271" i="8"/>
  <c r="AH270" i="8"/>
  <c r="AH269" i="8"/>
  <c r="AH268" i="8"/>
  <c r="AH267" i="8"/>
  <c r="AH266" i="8"/>
  <c r="AH265" i="8"/>
  <c r="AH264" i="8"/>
  <c r="AH263" i="8"/>
  <c r="AH262" i="8"/>
  <c r="AH261" i="8"/>
  <c r="AL260" i="8"/>
  <c r="AH259" i="8"/>
  <c r="AL258" i="8"/>
  <c r="AL257" i="8"/>
  <c r="AL256" i="8"/>
  <c r="AL255" i="8"/>
  <c r="AL254" i="8"/>
  <c r="AL253" i="8"/>
  <c r="AL252" i="8"/>
  <c r="AL251" i="8"/>
  <c r="AL250" i="8"/>
  <c r="AL249" i="8"/>
  <c r="AL248" i="8"/>
  <c r="AL247" i="8"/>
  <c r="AL246" i="8"/>
  <c r="AL245" i="8"/>
  <c r="AL244" i="8"/>
  <c r="AL243" i="8"/>
  <c r="AL242" i="8"/>
  <c r="AL241" i="8"/>
  <c r="AL240" i="8"/>
  <c r="AL239" i="8"/>
  <c r="AL238" i="8"/>
  <c r="AL237" i="8"/>
  <c r="AL236" i="8"/>
  <c r="AL235" i="8"/>
  <c r="AL234" i="8"/>
  <c r="AL233" i="8"/>
  <c r="AL232" i="8"/>
  <c r="AL231" i="8"/>
  <c r="AL230" i="8"/>
  <c r="AL229" i="8"/>
  <c r="AL228" i="8"/>
  <c r="AL227" i="8"/>
  <c r="AL226" i="8"/>
  <c r="AL225" i="8"/>
  <c r="AL224" i="8"/>
  <c r="AL223" i="8"/>
  <c r="AL222" i="8"/>
  <c r="AL221" i="8"/>
  <c r="AL220" i="8"/>
  <c r="AL219" i="8"/>
  <c r="AL218" i="8"/>
  <c r="AL217" i="8"/>
  <c r="AL216" i="8"/>
  <c r="AL215" i="8"/>
  <c r="AL214" i="8"/>
  <c r="AL213" i="8"/>
  <c r="AL212" i="8"/>
  <c r="AL211" i="8"/>
  <c r="AL210" i="8"/>
  <c r="AL209" i="8"/>
  <c r="AL208" i="8"/>
  <c r="AL207" i="8"/>
  <c r="AL206" i="8"/>
  <c r="AL205" i="8"/>
  <c r="AL204" i="8"/>
  <c r="AL203" i="8"/>
  <c r="AL202" i="8"/>
  <c r="AL201" i="8"/>
  <c r="AL200" i="8"/>
  <c r="AL199" i="8"/>
  <c r="AL198" i="8"/>
  <c r="AL197" i="8"/>
  <c r="F197" i="8"/>
  <c r="D196" i="8"/>
  <c r="D195" i="8"/>
  <c r="AM193" i="8"/>
  <c r="AK192" i="8"/>
  <c r="AI191" i="8"/>
  <c r="K190" i="8"/>
  <c r="H189" i="8"/>
  <c r="F188" i="8"/>
  <c r="D187" i="8"/>
  <c r="AM185" i="8"/>
  <c r="AK184" i="8"/>
  <c r="AI183" i="8"/>
  <c r="K182" i="8"/>
  <c r="H181" i="8"/>
  <c r="F180" i="8"/>
  <c r="D179" i="8"/>
  <c r="AM177" i="8"/>
  <c r="AK176" i="8"/>
  <c r="AM175" i="8"/>
  <c r="K174" i="8"/>
  <c r="H173" i="8"/>
  <c r="F172" i="8"/>
  <c r="D171" i="8"/>
  <c r="AI169" i="8"/>
  <c r="AK168" i="8"/>
  <c r="AM167" i="8"/>
  <c r="K166" i="8"/>
  <c r="H165" i="8"/>
  <c r="F164" i="8"/>
  <c r="D163" i="8"/>
  <c r="Y162" i="8"/>
  <c r="D162" i="8"/>
  <c r="AM160" i="8"/>
  <c r="AK159" i="8"/>
  <c r="AI158" i="8"/>
  <c r="K157" i="8"/>
  <c r="H156" i="8"/>
  <c r="F155" i="8"/>
  <c r="D154" i="8"/>
  <c r="AM152" i="8"/>
  <c r="AK151" i="8"/>
  <c r="AI150" i="8"/>
  <c r="K149" i="8"/>
  <c r="H148" i="8"/>
  <c r="F147" i="8"/>
  <c r="D146" i="8"/>
  <c r="D145" i="8"/>
  <c r="D144" i="8"/>
  <c r="AM142" i="8"/>
  <c r="AK141" i="8"/>
  <c r="AI140" i="8"/>
  <c r="K139" i="8"/>
  <c r="H138" i="8"/>
  <c r="F137" i="8"/>
  <c r="D136" i="8"/>
  <c r="AM134" i="8"/>
  <c r="AK133" i="8"/>
  <c r="AI132" i="8"/>
  <c r="K131" i="8"/>
  <c r="H130" i="8"/>
  <c r="F129" i="8"/>
  <c r="D128" i="8"/>
  <c r="AM126" i="8"/>
  <c r="AK125" i="8"/>
  <c r="AI124" i="8"/>
  <c r="K123" i="8"/>
  <c r="H122" i="8"/>
  <c r="F121" i="8"/>
  <c r="D120" i="8"/>
  <c r="AM118" i="8"/>
  <c r="AA118" i="8"/>
  <c r="AM117" i="8"/>
  <c r="AK116" i="8"/>
  <c r="AI115" i="8"/>
  <c r="K114" i="8"/>
  <c r="H113" i="8"/>
  <c r="F112" i="8"/>
  <c r="F111" i="8"/>
  <c r="F110" i="8"/>
  <c r="D109" i="8"/>
  <c r="AM107" i="8"/>
  <c r="AK106" i="8"/>
  <c r="AI105" i="8"/>
  <c r="K104" i="8"/>
  <c r="H103" i="8"/>
  <c r="F102" i="8"/>
  <c r="D101" i="8"/>
  <c r="AM99" i="8"/>
  <c r="AK98" i="8"/>
  <c r="AI97" i="8"/>
  <c r="K96" i="8"/>
  <c r="H95" i="8"/>
  <c r="F94" i="8"/>
  <c r="AI93" i="8"/>
  <c r="K93" i="8"/>
  <c r="H92" i="8"/>
  <c r="F91" i="8"/>
  <c r="D90" i="8"/>
  <c r="AI88" i="8"/>
  <c r="AK87" i="8"/>
  <c r="AM86" i="8"/>
  <c r="K85" i="8"/>
  <c r="F198" i="8"/>
  <c r="AH196" i="8"/>
  <c r="AH195" i="8"/>
  <c r="AH194" i="8"/>
  <c r="AH193" i="8"/>
  <c r="AH192" i="8"/>
  <c r="AH191" i="8"/>
  <c r="AH190" i="8"/>
  <c r="AH189" i="8"/>
  <c r="AH188" i="8"/>
  <c r="AH187" i="8"/>
  <c r="AH186" i="8"/>
  <c r="AH185" i="8"/>
  <c r="AH184" i="8"/>
  <c r="AH183" i="8"/>
  <c r="AH182" i="8"/>
  <c r="AH181" i="8"/>
  <c r="AH180" i="8"/>
  <c r="AH179" i="8"/>
  <c r="AH178" i="8"/>
  <c r="AH177" i="8"/>
  <c r="AH176" i="8"/>
  <c r="AL175" i="8"/>
  <c r="AL174" i="8"/>
  <c r="AL173" i="8"/>
  <c r="AL172" i="8"/>
  <c r="AL171" i="8"/>
  <c r="AL170" i="8"/>
  <c r="AL169" i="8"/>
  <c r="AL168" i="8"/>
  <c r="AL167" i="8"/>
  <c r="AL166" i="8"/>
  <c r="AL165" i="8"/>
  <c r="AL164" i="8"/>
  <c r="AL163" i="8"/>
  <c r="AL162" i="8"/>
  <c r="V162"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Z118" i="8"/>
  <c r="J118" i="8"/>
  <c r="J117" i="8"/>
  <c r="J116" i="8"/>
  <c r="J115" i="8"/>
  <c r="J114" i="8"/>
  <c r="J113" i="8"/>
  <c r="J112" i="8"/>
  <c r="J111" i="8"/>
  <c r="J110" i="8"/>
  <c r="J109" i="8"/>
  <c r="J108" i="8"/>
  <c r="J107" i="8"/>
  <c r="J106" i="8"/>
  <c r="J105" i="8"/>
  <c r="J104" i="8"/>
  <c r="J103" i="8"/>
  <c r="J102" i="8"/>
  <c r="J101" i="8"/>
  <c r="J100" i="8"/>
  <c r="J99" i="8"/>
  <c r="J98" i="8"/>
  <c r="J97" i="8"/>
  <c r="J96" i="8"/>
  <c r="J95" i="8"/>
  <c r="J94" i="8"/>
  <c r="AL93" i="8"/>
  <c r="N93" i="8"/>
  <c r="AH92" i="8"/>
  <c r="AH91" i="8"/>
  <c r="AH90" i="8"/>
  <c r="AH89" i="8"/>
  <c r="AH88" i="8"/>
  <c r="AH87" i="8"/>
  <c r="AH86" i="8"/>
  <c r="AH85" i="8"/>
  <c r="AH84" i="8"/>
  <c r="AH83" i="8"/>
  <c r="AH82" i="8"/>
  <c r="AH81" i="8"/>
  <c r="AH80" i="8"/>
  <c r="AH79" i="8"/>
  <c r="AH78" i="8"/>
  <c r="AH77" i="8"/>
  <c r="AH76" i="8"/>
  <c r="AH75" i="8"/>
  <c r="AH74" i="8"/>
  <c r="AH73" i="8"/>
  <c r="AH72" i="8"/>
  <c r="AH71" i="8"/>
  <c r="AH70" i="8"/>
  <c r="AH69" i="8"/>
  <c r="AH68" i="8"/>
  <c r="AH67" i="8"/>
  <c r="AH66" i="8"/>
  <c r="AH65" i="8"/>
  <c r="AH64" i="8"/>
  <c r="AH63" i="8"/>
  <c r="AH62" i="8"/>
  <c r="AH61" i="8"/>
  <c r="AH60" i="8"/>
  <c r="AH59" i="8"/>
  <c r="AH58" i="8"/>
  <c r="AH57" i="8"/>
  <c r="AH56" i="8"/>
  <c r="AH55" i="8"/>
  <c r="AH54" i="8"/>
  <c r="B202" i="8"/>
  <c r="B201" i="8"/>
  <c r="B200" i="8"/>
  <c r="B199" i="8"/>
  <c r="B198" i="8"/>
  <c r="H197" i="8"/>
  <c r="F196" i="8"/>
  <c r="F195" i="8"/>
  <c r="D194" i="8"/>
  <c r="AM192" i="8"/>
  <c r="AK191" i="8"/>
  <c r="AI190" i="8"/>
  <c r="K189" i="8"/>
  <c r="H188" i="8"/>
  <c r="F187" i="8"/>
  <c r="D186" i="8"/>
  <c r="AM184" i="8"/>
  <c r="AK183" i="8"/>
  <c r="AI182" i="8"/>
  <c r="K181" i="8"/>
  <c r="H180" i="8"/>
  <c r="F179" i="8"/>
  <c r="D178" i="8"/>
  <c r="AM176" i="8"/>
  <c r="AK175" i="8"/>
  <c r="AI174" i="8"/>
  <c r="K173" i="8"/>
  <c r="H172" i="8"/>
  <c r="F171" i="8"/>
  <c r="D170" i="8"/>
  <c r="AM168" i="8"/>
  <c r="AK167" i="8"/>
  <c r="AM166" i="8"/>
  <c r="K165" i="8"/>
  <c r="H164" i="8"/>
  <c r="F163" i="8"/>
  <c r="AA162" i="8"/>
  <c r="F162" i="8"/>
  <c r="D161" i="8"/>
  <c r="AM159" i="8"/>
  <c r="AK158" i="8"/>
  <c r="AI157" i="8"/>
  <c r="K156" i="8"/>
  <c r="H155" i="8"/>
  <c r="F154" i="8"/>
  <c r="D153" i="8"/>
  <c r="AM151" i="8"/>
  <c r="AK150" i="8"/>
  <c r="AI149" i="8"/>
  <c r="K148" i="8"/>
  <c r="H147" i="8"/>
  <c r="F146" i="8"/>
  <c r="AI306" i="8"/>
  <c r="H305" i="8"/>
  <c r="F304" i="8"/>
  <c r="D303" i="8"/>
  <c r="AM301" i="8"/>
  <c r="AK300" i="8"/>
  <c r="AI299" i="8"/>
  <c r="K298" i="8"/>
  <c r="H297" i="8"/>
  <c r="F296" i="8"/>
  <c r="D295" i="8"/>
  <c r="AI293" i="8"/>
  <c r="AK292" i="8"/>
  <c r="AM291" i="8"/>
  <c r="K290" i="8"/>
  <c r="H289" i="8"/>
  <c r="F288" i="8"/>
  <c r="D287" i="8"/>
  <c r="AI285" i="8"/>
  <c r="AK284" i="8"/>
  <c r="AM283" i="8"/>
  <c r="K282" i="8"/>
  <c r="H281" i="8"/>
  <c r="F280" i="8"/>
  <c r="D279" i="8"/>
  <c r="AI277" i="8"/>
  <c r="AK276" i="8"/>
  <c r="AM275" i="8"/>
  <c r="K274" i="8"/>
  <c r="H273" i="8"/>
  <c r="F272" i="8"/>
  <c r="D271" i="8"/>
  <c r="AI269" i="8"/>
  <c r="AK268" i="8"/>
  <c r="AI267" i="8"/>
  <c r="K266" i="8"/>
  <c r="H265" i="8"/>
  <c r="F264" i="8"/>
  <c r="D263" i="8"/>
  <c r="AM261" i="8"/>
  <c r="AK260" i="8"/>
  <c r="AI259" i="8"/>
  <c r="K258" i="8"/>
  <c r="H257" i="8"/>
  <c r="F256" i="8"/>
  <c r="D255" i="8"/>
  <c r="AM253" i="8"/>
  <c r="AK252" i="8"/>
  <c r="AI251" i="8"/>
  <c r="K250" i="8"/>
  <c r="H249" i="8"/>
  <c r="F248" i="8"/>
  <c r="D247" i="8"/>
  <c r="AM245" i="8"/>
  <c r="AK244" i="8"/>
  <c r="AI243" i="8"/>
  <c r="K242" i="8"/>
  <c r="H241" i="8"/>
  <c r="F240" i="8"/>
  <c r="D239" i="8"/>
  <c r="AM237" i="8"/>
  <c r="AK236" i="8"/>
  <c r="AI235" i="8"/>
  <c r="K234" i="8"/>
  <c r="H233" i="8"/>
  <c r="F232" i="8"/>
  <c r="D231" i="8"/>
  <c r="AM229" i="8"/>
  <c r="AK228" i="8"/>
  <c r="AI227" i="8"/>
  <c r="K226" i="8"/>
  <c r="H225" i="8"/>
  <c r="F224" i="8"/>
  <c r="D223" i="8"/>
  <c r="AM221" i="8"/>
  <c r="AK220" i="8"/>
  <c r="AI219" i="8"/>
  <c r="K218" i="8"/>
  <c r="H217" i="8"/>
  <c r="F216" i="8"/>
  <c r="D215" i="8"/>
  <c r="AM213" i="8"/>
  <c r="AK212" i="8"/>
  <c r="AI211" i="8"/>
  <c r="K210" i="8"/>
  <c r="H209" i="8"/>
  <c r="F208" i="8"/>
  <c r="D207" i="8"/>
  <c r="AM205" i="8"/>
  <c r="AK204" i="8"/>
  <c r="AI203" i="8"/>
  <c r="K202" i="8"/>
  <c r="H201" i="8"/>
  <c r="F200" i="8"/>
  <c r="D199" i="8"/>
  <c r="AH310" i="8"/>
  <c r="AH309" i="8"/>
  <c r="AH308" i="8"/>
  <c r="AH307" i="8"/>
  <c r="AH306" i="8"/>
  <c r="AH305" i="8"/>
  <c r="AH304" i="8"/>
  <c r="AH303" i="8"/>
  <c r="AH302" i="8"/>
  <c r="AH301" i="8"/>
  <c r="AH300" i="8"/>
  <c r="AH299" i="8"/>
  <c r="AH298" i="8"/>
  <c r="AH297" i="8"/>
  <c r="AH296" i="8"/>
  <c r="AH295" i="8"/>
  <c r="AH294" i="8"/>
  <c r="AL293" i="8"/>
  <c r="AH292" i="8"/>
  <c r="AH291" i="8"/>
  <c r="AH290" i="8"/>
  <c r="AH289" i="8"/>
  <c r="AH288" i="8"/>
  <c r="AH287" i="8"/>
  <c r="AH286" i="8"/>
  <c r="AH285" i="8"/>
  <c r="AH284" i="8"/>
  <c r="AH283" i="8"/>
  <c r="AH282" i="8"/>
  <c r="AH281" i="8"/>
  <c r="AH280" i="8"/>
  <c r="AH279" i="8"/>
  <c r="AH278" i="8"/>
  <c r="AH277" i="8"/>
  <c r="AL276" i="8"/>
  <c r="AL275" i="8"/>
  <c r="AH274" i="8"/>
  <c r="AH273" i="8"/>
  <c r="AL272" i="8"/>
  <c r="AL271" i="8"/>
  <c r="AL270" i="8"/>
  <c r="AL269" i="8"/>
  <c r="AL268" i="8"/>
  <c r="AL267" i="8"/>
  <c r="AL266" i="8"/>
  <c r="AL265" i="8"/>
  <c r="AL264" i="8"/>
  <c r="AL263" i="8"/>
  <c r="AL262" i="8"/>
  <c r="AL261" i="8"/>
  <c r="AH260" i="8"/>
  <c r="AL259" i="8"/>
  <c r="AH258" i="8"/>
  <c r="AH257" i="8"/>
  <c r="AH256" i="8"/>
  <c r="AH255" i="8"/>
  <c r="AH254" i="8"/>
  <c r="AH253" i="8"/>
  <c r="AH252" i="8"/>
  <c r="AH251" i="8"/>
  <c r="AH250" i="8"/>
  <c r="AH249" i="8"/>
  <c r="AH248" i="8"/>
  <c r="AH247" i="8"/>
  <c r="AH246" i="8"/>
  <c r="AH245" i="8"/>
  <c r="AH244" i="8"/>
  <c r="AH243" i="8"/>
  <c r="AH242" i="8"/>
  <c r="AH241" i="8"/>
  <c r="AH240" i="8"/>
  <c r="AH239" i="8"/>
  <c r="AH238" i="8"/>
  <c r="AH237" i="8"/>
  <c r="AH236" i="8"/>
  <c r="AH235" i="8"/>
  <c r="AH234" i="8"/>
  <c r="AH233" i="8"/>
  <c r="AH232" i="8"/>
  <c r="AH231" i="8"/>
  <c r="AH230" i="8"/>
  <c r="AH229" i="8"/>
  <c r="AH228" i="8"/>
  <c r="AH227" i="8"/>
  <c r="AH226" i="8"/>
  <c r="AH225" i="8"/>
  <c r="AH224" i="8"/>
  <c r="AH223" i="8"/>
  <c r="AH222" i="8"/>
  <c r="AH221" i="8"/>
  <c r="AH220" i="8"/>
  <c r="AH219" i="8"/>
  <c r="AH218" i="8"/>
  <c r="AH217" i="8"/>
  <c r="AH216" i="8"/>
  <c r="AH215" i="8"/>
  <c r="AH214" i="8"/>
  <c r="AH213" i="8"/>
  <c r="AH212" i="8"/>
  <c r="AH211" i="8"/>
  <c r="AH210" i="8"/>
  <c r="AH209" i="8"/>
  <c r="AH208" i="8"/>
  <c r="AH207" i="8"/>
  <c r="AH206" i="8"/>
  <c r="AH205" i="8"/>
  <c r="AH204" i="8"/>
  <c r="AH203" i="8"/>
  <c r="AH202" i="8"/>
  <c r="AH201" i="8"/>
  <c r="AH200" i="8"/>
  <c r="AH199" i="8"/>
  <c r="AH198" i="8"/>
  <c r="AH197" i="8"/>
  <c r="AM196" i="8"/>
  <c r="AK195" i="8"/>
  <c r="AK194" i="8"/>
  <c r="AI193" i="8"/>
  <c r="K192" i="8"/>
  <c r="H191" i="8"/>
  <c r="F190" i="8"/>
  <c r="D189" i="8"/>
  <c r="AM187" i="8"/>
  <c r="AK186" i="8"/>
  <c r="AI185" i="8"/>
  <c r="K184" i="8"/>
  <c r="H183" i="8"/>
  <c r="F182" i="8"/>
  <c r="D181" i="8"/>
  <c r="AM348" i="8"/>
  <c r="AK347" i="8"/>
  <c r="AI346" i="8"/>
  <c r="K345" i="8"/>
  <c r="H344" i="8"/>
  <c r="F343" i="8"/>
  <c r="D342" i="8"/>
  <c r="AM340" i="8"/>
  <c r="AK339" i="8"/>
  <c r="AI338" i="8"/>
  <c r="K337" i="8"/>
  <c r="H336" i="8"/>
  <c r="F335" i="8"/>
  <c r="D334" i="8"/>
  <c r="AM332" i="8"/>
  <c r="AK331" i="8"/>
  <c r="AI330" i="8"/>
  <c r="K329" i="8"/>
  <c r="H328" i="8"/>
  <c r="F327" i="8"/>
  <c r="D326" i="8"/>
  <c r="AM324" i="8"/>
  <c r="AK323" i="8"/>
  <c r="AI322" i="8"/>
  <c r="K321" i="8"/>
  <c r="H320" i="8"/>
  <c r="F319" i="8"/>
  <c r="D318" i="8"/>
  <c r="AM316" i="8"/>
  <c r="AK315" i="8"/>
  <c r="AI314" i="8"/>
  <c r="K313" i="8"/>
  <c r="H312" i="8"/>
  <c r="F311" i="8"/>
  <c r="K310" i="8"/>
  <c r="H309" i="8"/>
  <c r="F308" i="8"/>
  <c r="D307" i="8"/>
  <c r="K307" i="8"/>
  <c r="AK305" i="8"/>
  <c r="AI304" i="8"/>
  <c r="K303" i="8"/>
  <c r="H302" i="8"/>
  <c r="F301" i="8"/>
  <c r="D300" i="8"/>
  <c r="AM298" i="8"/>
  <c r="AK297" i="8"/>
  <c r="AI296" i="8"/>
  <c r="K295" i="8"/>
  <c r="H294" i="8"/>
  <c r="F293" i="8"/>
  <c r="D292" i="8"/>
  <c r="AI290" i="8"/>
  <c r="AK289" i="8"/>
  <c r="AM288" i="8"/>
  <c r="K287" i="8"/>
  <c r="H286" i="8"/>
  <c r="F285" i="8"/>
  <c r="D284" i="8"/>
  <c r="AM282" i="8"/>
  <c r="AK281" i="8"/>
  <c r="AI280" i="8"/>
  <c r="K279" i="8"/>
  <c r="H278" i="8"/>
  <c r="F277" i="8"/>
  <c r="D276" i="8"/>
  <c r="AM274" i="8"/>
  <c r="AK273" i="8"/>
  <c r="AI272" i="8"/>
  <c r="K271" i="8"/>
  <c r="H270" i="8"/>
  <c r="F269" i="8"/>
  <c r="D268" i="8"/>
  <c r="AM266" i="8"/>
  <c r="AK265" i="8"/>
  <c r="AI264" i="8"/>
  <c r="K263" i="8"/>
  <c r="H262" i="8"/>
  <c r="F261" i="8"/>
  <c r="D260" i="8"/>
  <c r="AM258" i="8"/>
  <c r="AK257" i="8"/>
  <c r="AI256" i="8"/>
  <c r="K255" i="8"/>
  <c r="H254" i="8"/>
  <c r="F253" i="8"/>
  <c r="D252" i="8"/>
  <c r="AM250" i="8"/>
  <c r="AK249" i="8"/>
  <c r="AI248" i="8"/>
  <c r="K247" i="8"/>
  <c r="H246" i="8"/>
  <c r="F245" i="8"/>
  <c r="D244" i="8"/>
  <c r="AM242" i="8"/>
  <c r="AK241" i="8"/>
  <c r="AI240" i="8"/>
  <c r="K239" i="8"/>
  <c r="H238" i="8"/>
  <c r="F237" i="8"/>
  <c r="D236" i="8"/>
  <c r="AM234" i="8"/>
  <c r="AK233" i="8"/>
  <c r="AI232" i="8"/>
  <c r="K231" i="8"/>
  <c r="H230" i="8"/>
  <c r="F229" i="8"/>
  <c r="D228" i="8"/>
  <c r="AM226" i="8"/>
  <c r="AK225" i="8"/>
  <c r="AM224" i="8"/>
  <c r="K223" i="8"/>
  <c r="H222" i="8"/>
  <c r="F221" i="8"/>
  <c r="D220" i="8"/>
  <c r="AM218" i="8"/>
  <c r="AK217" i="8"/>
  <c r="AM216" i="8"/>
  <c r="K215" i="8"/>
  <c r="H214" i="8"/>
  <c r="F213" i="8"/>
  <c r="D212" i="8"/>
  <c r="AI210" i="8"/>
  <c r="AK209" i="8"/>
  <c r="AM208" i="8"/>
  <c r="K207" i="8"/>
  <c r="H206" i="8"/>
  <c r="F205" i="8"/>
  <c r="D204" i="8"/>
  <c r="AI202" i="8"/>
  <c r="AK201" i="8"/>
  <c r="AM200" i="8"/>
  <c r="K199" i="8"/>
  <c r="G311" i="8"/>
  <c r="B310" i="8"/>
  <c r="B309" i="8"/>
  <c r="B308" i="8"/>
  <c r="B307" i="8"/>
  <c r="B306" i="8"/>
  <c r="B305" i="8"/>
  <c r="B304" i="8"/>
  <c r="B303" i="8"/>
  <c r="B302" i="8"/>
  <c r="B301" i="8"/>
  <c r="B300" i="8"/>
  <c r="B299" i="8"/>
  <c r="B298" i="8"/>
  <c r="B297" i="8"/>
  <c r="B296" i="8"/>
  <c r="B295" i="8"/>
  <c r="B294" i="8"/>
  <c r="B293" i="8"/>
  <c r="B292" i="8"/>
  <c r="B291" i="8"/>
  <c r="B290" i="8"/>
  <c r="B289" i="8"/>
  <c r="B288" i="8"/>
  <c r="B287" i="8"/>
  <c r="B286" i="8"/>
  <c r="B285"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10" i="8"/>
  <c r="B209" i="8"/>
  <c r="B208" i="8"/>
  <c r="B207" i="8"/>
  <c r="B206" i="8"/>
  <c r="B205" i="8"/>
  <c r="B204" i="8"/>
  <c r="B203" i="8"/>
  <c r="AJ201" i="8"/>
  <c r="AJ200" i="8"/>
  <c r="AJ199" i="8"/>
  <c r="AJ198" i="8"/>
  <c r="AJ197" i="8"/>
  <c r="D197" i="8"/>
  <c r="AM195" i="8"/>
  <c r="AM194" i="8"/>
  <c r="AK193" i="8"/>
  <c r="AI192" i="8"/>
  <c r="K191" i="8"/>
  <c r="H190" i="8"/>
  <c r="F189" i="8"/>
  <c r="D188" i="8"/>
  <c r="AM186" i="8"/>
  <c r="AK185" i="8"/>
  <c r="AI184" i="8"/>
  <c r="K183" i="8"/>
  <c r="H182" i="8"/>
  <c r="F181" i="8"/>
  <c r="D180" i="8"/>
  <c r="AM178" i="8"/>
  <c r="AK177" i="8"/>
  <c r="AI176" i="8"/>
  <c r="K175" i="8"/>
  <c r="H174" i="8"/>
  <c r="F173" i="8"/>
  <c r="D172" i="8"/>
  <c r="AM170" i="8"/>
  <c r="AK169" i="8"/>
  <c r="AI168" i="8"/>
  <c r="K167" i="8"/>
  <c r="H166" i="8"/>
  <c r="F165" i="8"/>
  <c r="D164" i="8"/>
  <c r="AM162" i="8"/>
  <c r="W162" i="8"/>
  <c r="AI161" i="8"/>
  <c r="AK160" i="8"/>
  <c r="AI159" i="8"/>
  <c r="K158" i="8"/>
  <c r="H157" i="8"/>
  <c r="F156" i="8"/>
  <c r="D155" i="8"/>
  <c r="AM153" i="8"/>
  <c r="AK152" i="8"/>
  <c r="AI151" i="8"/>
  <c r="K150" i="8"/>
  <c r="H149" i="8"/>
  <c r="F148" i="8"/>
  <c r="D147" i="8"/>
  <c r="AM145" i="8"/>
  <c r="F306" i="8"/>
  <c r="D305" i="8"/>
  <c r="AM303" i="8"/>
  <c r="AK302" i="8"/>
  <c r="AI301" i="8"/>
  <c r="K300" i="8"/>
  <c r="H299" i="8"/>
  <c r="F298" i="8"/>
  <c r="D297" i="8"/>
  <c r="AM295" i="8"/>
  <c r="AK294" i="8"/>
  <c r="AM293" i="8"/>
  <c r="K292" i="8"/>
  <c r="H291" i="8"/>
  <c r="F290" i="8"/>
  <c r="D289" i="8"/>
  <c r="AI287" i="8"/>
  <c r="AK286" i="8"/>
  <c r="AM285" i="8"/>
  <c r="K284" i="8"/>
  <c r="H283" i="8"/>
  <c r="F282" i="8"/>
  <c r="D281" i="8"/>
  <c r="AI279" i="8"/>
  <c r="AK278" i="8"/>
  <c r="AM277" i="8"/>
  <c r="K276" i="8"/>
  <c r="H275" i="8"/>
  <c r="F274" i="8"/>
  <c r="D273" i="8"/>
  <c r="AI271" i="8"/>
  <c r="AK270" i="8"/>
  <c r="AM269" i="8"/>
  <c r="K268" i="8"/>
  <c r="H267" i="8"/>
  <c r="F266" i="8"/>
  <c r="D265" i="8"/>
  <c r="AM263" i="8"/>
  <c r="AK262" i="8"/>
  <c r="AI261" i="8"/>
  <c r="K260" i="8"/>
  <c r="H259" i="8"/>
  <c r="F258" i="8"/>
  <c r="D257" i="8"/>
  <c r="AM255" i="8"/>
  <c r="AK254" i="8"/>
  <c r="AI253" i="8"/>
  <c r="K252" i="8"/>
  <c r="H251" i="8"/>
  <c r="F250" i="8"/>
  <c r="D249" i="8"/>
  <c r="AI247" i="8"/>
  <c r="AK246" i="8"/>
  <c r="AI245" i="8"/>
  <c r="K244" i="8"/>
  <c r="H243" i="8"/>
  <c r="F242" i="8"/>
  <c r="D241" i="8"/>
  <c r="AM239" i="8"/>
  <c r="AK238" i="8"/>
  <c r="AI237" i="8"/>
  <c r="K236" i="8"/>
  <c r="H235" i="8"/>
  <c r="F234" i="8"/>
  <c r="D233" i="8"/>
  <c r="AM231" i="8"/>
  <c r="AK230" i="8"/>
  <c r="AI229" i="8"/>
  <c r="K228" i="8"/>
  <c r="H227" i="8"/>
  <c r="F226" i="8"/>
  <c r="D225" i="8"/>
  <c r="AM223" i="8"/>
  <c r="AK222" i="8"/>
  <c r="AI221" i="8"/>
  <c r="K220" i="8"/>
  <c r="H219" i="8"/>
  <c r="F218" i="8"/>
  <c r="D217" i="8"/>
  <c r="AM215" i="8"/>
  <c r="AK214" i="8"/>
  <c r="AI213" i="8"/>
  <c r="K212" i="8"/>
  <c r="H211" i="8"/>
  <c r="F210" i="8"/>
  <c r="D209" i="8"/>
  <c r="AM207" i="8"/>
  <c r="AK206" i="8"/>
  <c r="AI205" i="8"/>
  <c r="K204" i="8"/>
  <c r="H203" i="8"/>
  <c r="F202" i="8"/>
  <c r="D201" i="8"/>
  <c r="AM199" i="8"/>
  <c r="AK198" i="8"/>
  <c r="J310" i="8"/>
  <c r="J309" i="8"/>
  <c r="J308" i="8"/>
  <c r="J307" i="8"/>
  <c r="J306" i="8"/>
  <c r="J305" i="8"/>
  <c r="J304" i="8"/>
  <c r="J303" i="8"/>
  <c r="J302" i="8"/>
  <c r="J301" i="8"/>
  <c r="J300" i="8"/>
  <c r="J299" i="8"/>
  <c r="J298" i="8"/>
  <c r="J297" i="8"/>
  <c r="J296" i="8"/>
  <c r="J295" i="8"/>
  <c r="J294" i="8"/>
  <c r="J293" i="8"/>
  <c r="J292" i="8"/>
  <c r="J291" i="8"/>
  <c r="J290" i="8"/>
  <c r="J289" i="8"/>
  <c r="J288" i="8"/>
  <c r="J287" i="8"/>
  <c r="J286" i="8"/>
  <c r="J285" i="8"/>
  <c r="J284" i="8"/>
  <c r="J283" i="8"/>
  <c r="J282" i="8"/>
  <c r="J281" i="8"/>
  <c r="J280" i="8"/>
  <c r="J279" i="8"/>
  <c r="J278" i="8"/>
  <c r="J277" i="8"/>
  <c r="J276" i="8"/>
  <c r="J275" i="8"/>
  <c r="J274" i="8"/>
  <c r="J273" i="8"/>
  <c r="J272" i="8"/>
  <c r="J271" i="8"/>
  <c r="J270" i="8"/>
  <c r="J269" i="8"/>
  <c r="J268" i="8"/>
  <c r="J267" i="8"/>
  <c r="J266" i="8"/>
  <c r="J265" i="8"/>
  <c r="J264" i="8"/>
  <c r="J263" i="8"/>
  <c r="J262" i="8"/>
  <c r="J261" i="8"/>
  <c r="J260" i="8"/>
  <c r="J259" i="8"/>
  <c r="J258" i="8"/>
  <c r="J257" i="8"/>
  <c r="J256" i="8"/>
  <c r="J255" i="8"/>
  <c r="J254" i="8"/>
  <c r="J253" i="8"/>
  <c r="J252" i="8"/>
  <c r="J251" i="8"/>
  <c r="J250" i="8"/>
  <c r="J249" i="8"/>
  <c r="J248" i="8"/>
  <c r="J247" i="8"/>
  <c r="J246" i="8"/>
  <c r="J245" i="8"/>
  <c r="J244" i="8"/>
  <c r="J243" i="8"/>
  <c r="J242" i="8"/>
  <c r="J241" i="8"/>
  <c r="J240" i="8"/>
  <c r="J239" i="8"/>
  <c r="J238" i="8"/>
  <c r="J237" i="8"/>
  <c r="J236" i="8"/>
  <c r="J235" i="8"/>
  <c r="J234" i="8"/>
  <c r="J233" i="8"/>
  <c r="J232" i="8"/>
  <c r="J231" i="8"/>
  <c r="J230" i="8"/>
  <c r="J229" i="8"/>
  <c r="J228" i="8"/>
  <c r="J227" i="8"/>
  <c r="J226" i="8"/>
  <c r="J225" i="8"/>
  <c r="J224" i="8"/>
  <c r="J223" i="8"/>
  <c r="J222" i="8"/>
  <c r="J221" i="8"/>
  <c r="J220" i="8"/>
  <c r="J219" i="8"/>
  <c r="J218" i="8"/>
  <c r="J217" i="8"/>
  <c r="J216" i="8"/>
  <c r="J215" i="8"/>
  <c r="J214" i="8"/>
  <c r="J213" i="8"/>
  <c r="J212" i="8"/>
  <c r="J211" i="8"/>
  <c r="J210" i="8"/>
  <c r="J209" i="8"/>
  <c r="J208" i="8"/>
  <c r="J207" i="8"/>
  <c r="J206" i="8"/>
  <c r="J205" i="8"/>
  <c r="J204" i="8"/>
  <c r="J203" i="8"/>
  <c r="J202" i="8"/>
  <c r="J201" i="8"/>
  <c r="J200" i="8"/>
  <c r="J199" i="8"/>
  <c r="J198" i="8"/>
  <c r="D198" i="8"/>
  <c r="AI196" i="8"/>
  <c r="M195" i="8"/>
  <c r="K194" i="8"/>
  <c r="H193" i="8"/>
  <c r="F192" i="8"/>
  <c r="D191" i="8"/>
  <c r="AM189" i="8"/>
  <c r="AK188" i="8"/>
  <c r="AI187" i="8"/>
  <c r="K186" i="8"/>
  <c r="H185" i="8"/>
  <c r="F184" i="8"/>
  <c r="D183" i="8"/>
  <c r="AM181" i="8"/>
  <c r="AK180" i="8"/>
  <c r="AI179" i="8"/>
  <c r="K178" i="8"/>
  <c r="H177" i="8"/>
  <c r="F176" i="8"/>
  <c r="D175" i="8"/>
  <c r="AI173" i="8"/>
  <c r="AK172" i="8"/>
  <c r="AM171" i="8"/>
  <c r="K170" i="8"/>
  <c r="H169" i="8"/>
  <c r="F168" i="8"/>
  <c r="D167" i="8"/>
  <c r="AI165" i="8"/>
  <c r="AK164" i="8"/>
  <c r="AI163" i="8"/>
  <c r="AC162" i="8"/>
  <c r="O162" i="8"/>
  <c r="K161" i="8"/>
  <c r="H160" i="8"/>
  <c r="F159" i="8"/>
  <c r="D158" i="8"/>
  <c r="AM156" i="8"/>
  <c r="AK155" i="8"/>
  <c r="AI154" i="8"/>
  <c r="K153" i="8"/>
  <c r="H152" i="8"/>
  <c r="F151" i="8"/>
  <c r="D150" i="8"/>
  <c r="AM148" i="8"/>
  <c r="AK147" i="8"/>
  <c r="AI146" i="8"/>
  <c r="AI145" i="8"/>
  <c r="M144" i="8"/>
  <c r="K143" i="8"/>
  <c r="H142" i="8"/>
  <c r="F141" i="8"/>
  <c r="D140" i="8"/>
  <c r="AM138" i="8"/>
  <c r="AK137" i="8"/>
  <c r="AI136" i="8"/>
  <c r="K135" i="8"/>
  <c r="H134" i="8"/>
  <c r="F133" i="8"/>
  <c r="D132" i="8"/>
  <c r="AM130" i="8"/>
  <c r="AK129" i="8"/>
  <c r="AI128" i="8"/>
  <c r="K127" i="8"/>
  <c r="H126" i="8"/>
  <c r="F125" i="8"/>
  <c r="D124" i="8"/>
  <c r="AM122" i="8"/>
  <c r="AK121" i="8"/>
  <c r="AI120" i="8"/>
  <c r="K119" i="8"/>
  <c r="W118" i="8"/>
  <c r="K118" i="8"/>
  <c r="H117" i="8"/>
  <c r="F116" i="8"/>
  <c r="D115" i="8"/>
  <c r="AM113" i="8"/>
  <c r="AK112" i="8"/>
  <c r="AI111" i="8"/>
  <c r="AI110" i="8"/>
  <c r="AI109" i="8"/>
  <c r="K108" i="8"/>
  <c r="H107" i="8"/>
  <c r="F106" i="8"/>
  <c r="D105" i="8"/>
  <c r="AM103" i="8"/>
  <c r="AK102" i="8"/>
  <c r="AI101" i="8"/>
  <c r="K100" i="8"/>
  <c r="H99" i="8"/>
  <c r="F98" i="8"/>
  <c r="D97" i="8"/>
  <c r="AM95" i="8"/>
  <c r="AK94" i="8"/>
  <c r="AE93" i="8"/>
  <c r="S93" i="8"/>
  <c r="AM92" i="8"/>
  <c r="AK91" i="8"/>
  <c r="AM90" i="8"/>
  <c r="K89" i="8"/>
  <c r="H88" i="8"/>
  <c r="F87" i="8"/>
  <c r="D86" i="8"/>
  <c r="AI84" i="8"/>
  <c r="J197" i="8"/>
  <c r="J196" i="8"/>
  <c r="J195" i="8"/>
  <c r="J194" i="8"/>
  <c r="J193" i="8"/>
  <c r="J192" i="8"/>
  <c r="J191" i="8"/>
  <c r="J190" i="8"/>
  <c r="J189" i="8"/>
  <c r="J188" i="8"/>
  <c r="J187" i="8"/>
  <c r="J186" i="8"/>
  <c r="J185" i="8"/>
  <c r="J184" i="8"/>
  <c r="J183" i="8"/>
  <c r="J182" i="8"/>
  <c r="J181" i="8"/>
  <c r="J180" i="8"/>
  <c r="J179" i="8"/>
  <c r="J178" i="8"/>
  <c r="J177" i="8"/>
  <c r="J176" i="8"/>
  <c r="J175" i="8"/>
  <c r="J174" i="8"/>
  <c r="J173" i="8"/>
  <c r="J172" i="8"/>
  <c r="J171" i="8"/>
  <c r="J170" i="8"/>
  <c r="J169" i="8"/>
  <c r="J168" i="8"/>
  <c r="J167" i="8"/>
  <c r="J166" i="8"/>
  <c r="J165" i="8"/>
  <c r="J164" i="8"/>
  <c r="J163" i="8"/>
  <c r="AH162" i="8"/>
  <c r="N162" i="8"/>
  <c r="AH161" i="8"/>
  <c r="AH160" i="8"/>
  <c r="AH159" i="8"/>
  <c r="AH158" i="8"/>
  <c r="AH157" i="8"/>
  <c r="AH156" i="8"/>
  <c r="AH155" i="8"/>
  <c r="AH154" i="8"/>
  <c r="AH153" i="8"/>
  <c r="AH152" i="8"/>
  <c r="AH151" i="8"/>
  <c r="AH150" i="8"/>
  <c r="AH149" i="8"/>
  <c r="AH148" i="8"/>
  <c r="AL147" i="8"/>
  <c r="AH146" i="8"/>
  <c r="AH145" i="8"/>
  <c r="AH144" i="8"/>
  <c r="AH143" i="8"/>
  <c r="AH142" i="8"/>
  <c r="AH141" i="8"/>
  <c r="AH140" i="8"/>
  <c r="AH139" i="8"/>
  <c r="AH138" i="8"/>
  <c r="AH137" i="8"/>
  <c r="AH136" i="8"/>
  <c r="AH135" i="8"/>
  <c r="AH134" i="8"/>
  <c r="AH133" i="8"/>
  <c r="AH132" i="8"/>
  <c r="AH131" i="8"/>
  <c r="AH130" i="8"/>
  <c r="AH129" i="8"/>
  <c r="AH128" i="8"/>
  <c r="AH127" i="8"/>
  <c r="AH126" i="8"/>
  <c r="AH125" i="8"/>
  <c r="AH124" i="8"/>
  <c r="AH123" i="8"/>
  <c r="AH122" i="8"/>
  <c r="AH121" i="8"/>
  <c r="AH120" i="8"/>
  <c r="AH119" i="8"/>
  <c r="AD118" i="8"/>
  <c r="R118" i="8"/>
  <c r="AL117" i="8"/>
  <c r="AL116" i="8"/>
  <c r="AL115" i="8"/>
  <c r="AL114" i="8"/>
  <c r="AL113" i="8"/>
  <c r="AL112" i="8"/>
  <c r="AL111" i="8"/>
  <c r="AL110" i="8"/>
  <c r="AL109" i="8"/>
  <c r="AL108" i="8"/>
  <c r="AL107" i="8"/>
  <c r="AL106" i="8"/>
  <c r="AL105" i="8"/>
  <c r="AL104" i="8"/>
  <c r="AL103" i="8"/>
  <c r="AL102" i="8"/>
  <c r="AL101" i="8"/>
  <c r="AL100" i="8"/>
  <c r="AL99" i="8"/>
  <c r="AH98" i="8"/>
  <c r="AH97" i="8"/>
  <c r="AH96" i="8"/>
  <c r="AH95" i="8"/>
  <c r="AH94" i="8"/>
  <c r="AH93" i="8"/>
  <c r="V93"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L201" i="8"/>
  <c r="L200" i="8"/>
  <c r="L199" i="8"/>
  <c r="L198" i="8"/>
  <c r="H198" i="8"/>
  <c r="AK196" i="8"/>
  <c r="AI195" i="8"/>
  <c r="AI194" i="8"/>
  <c r="K193" i="8"/>
  <c r="H192" i="8"/>
  <c r="F191" i="8"/>
  <c r="D190" i="8"/>
  <c r="AI188" i="8"/>
  <c r="AK187" i="8"/>
  <c r="AI186" i="8"/>
  <c r="K185" i="8"/>
  <c r="H184" i="8"/>
  <c r="F183" i="8"/>
  <c r="D182" i="8"/>
  <c r="AM180" i="8"/>
  <c r="AK179" i="8"/>
  <c r="AI178" i="8"/>
  <c r="K177" i="8"/>
  <c r="H176" i="8"/>
  <c r="F175" i="8"/>
  <c r="D174" i="8"/>
  <c r="AM172" i="8"/>
  <c r="AK171" i="8"/>
  <c r="AI170" i="8"/>
  <c r="K169" i="8"/>
  <c r="H168" i="8"/>
  <c r="F167" i="8"/>
  <c r="D166" i="8"/>
  <c r="AM164" i="8"/>
  <c r="AK163" i="8"/>
  <c r="AE162" i="8"/>
  <c r="Q162" i="8"/>
  <c r="AM161" i="8"/>
  <c r="K160" i="8"/>
  <c r="H159" i="8"/>
  <c r="F158" i="8"/>
  <c r="D157" i="8"/>
  <c r="AM155" i="8"/>
  <c r="AK154" i="8"/>
  <c r="AI153" i="8"/>
  <c r="K152" i="8"/>
  <c r="H151" i="8"/>
  <c r="F150" i="8"/>
  <c r="D149" i="8"/>
  <c r="AM147" i="8"/>
  <c r="AK146" i="8"/>
  <c r="AK307" i="8"/>
  <c r="AM305" i="8"/>
  <c r="AK304" i="8"/>
  <c r="AI303" i="8"/>
  <c r="K302" i="8"/>
  <c r="H301" i="8"/>
  <c r="F300" i="8"/>
  <c r="D299" i="8"/>
  <c r="AM297" i="8"/>
  <c r="AK296" i="8"/>
  <c r="AI295" i="8"/>
  <c r="K294" i="8"/>
  <c r="H293" i="8"/>
  <c r="F292" i="8"/>
  <c r="D291" i="8"/>
  <c r="AI289" i="8"/>
  <c r="AK288" i="8"/>
  <c r="AM287" i="8"/>
  <c r="K286" i="8"/>
  <c r="H285" i="8"/>
  <c r="F284" i="8"/>
  <c r="D283" i="8"/>
  <c r="AI281" i="8"/>
  <c r="AK280" i="8"/>
  <c r="AM279" i="8"/>
  <c r="K278" i="8"/>
  <c r="H277" i="8"/>
  <c r="F276" i="8"/>
  <c r="D275" i="8"/>
  <c r="AI273" i="8"/>
  <c r="AK272" i="8"/>
  <c r="AM271" i="8"/>
  <c r="K270" i="8"/>
  <c r="H269" i="8"/>
  <c r="F268" i="8"/>
  <c r="D267" i="8"/>
  <c r="AI265" i="8"/>
  <c r="AK264" i="8"/>
  <c r="AI263" i="8"/>
  <c r="K262" i="8"/>
  <c r="H261" i="8"/>
  <c r="F260" i="8"/>
  <c r="D259" i="8"/>
  <c r="AM257" i="8"/>
  <c r="AK256" i="8"/>
  <c r="AI255" i="8"/>
  <c r="K254" i="8"/>
  <c r="H253" i="8"/>
  <c r="F252" i="8"/>
  <c r="D251" i="8"/>
  <c r="AM249" i="8"/>
  <c r="AK248" i="8"/>
  <c r="AM247" i="8"/>
  <c r="K246" i="8"/>
  <c r="H245" i="8"/>
  <c r="F244" i="8"/>
  <c r="D243" i="8"/>
  <c r="AM241" i="8"/>
  <c r="AK240" i="8"/>
  <c r="AI239" i="8"/>
  <c r="K238" i="8"/>
  <c r="H237" i="8"/>
  <c r="F236" i="8"/>
  <c r="D235" i="8"/>
  <c r="AM233" i="8"/>
  <c r="AK232" i="8"/>
  <c r="AI231" i="8"/>
  <c r="K230" i="8"/>
  <c r="H229" i="8"/>
  <c r="F228" i="8"/>
  <c r="D227" i="8"/>
  <c r="AM225" i="8"/>
  <c r="AK224" i="8"/>
  <c r="AI223" i="8"/>
  <c r="K222" i="8"/>
  <c r="H221" i="8"/>
  <c r="F220" i="8"/>
  <c r="D219" i="8"/>
  <c r="AM217" i="8"/>
  <c r="AK216" i="8"/>
  <c r="AI215" i="8"/>
  <c r="K214" i="8"/>
  <c r="H213" i="8"/>
  <c r="F212" i="8"/>
  <c r="D211" i="8"/>
  <c r="AM209" i="8"/>
  <c r="AK208" i="8"/>
  <c r="AI207" i="8"/>
  <c r="K206" i="8"/>
  <c r="H205" i="8"/>
  <c r="F204" i="8"/>
  <c r="D203" i="8"/>
  <c r="AM201" i="8"/>
  <c r="AK200" i="8"/>
  <c r="AI199" i="8"/>
  <c r="L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K197" i="8"/>
  <c r="H196" i="8"/>
  <c r="H195" i="8"/>
  <c r="F194" i="8"/>
  <c r="D193" i="8"/>
  <c r="AM191" i="8"/>
  <c r="AK190" i="8"/>
  <c r="AI189" i="8"/>
  <c r="K188" i="8"/>
  <c r="H187" i="8"/>
  <c r="D185" i="8"/>
  <c r="AK182" i="8"/>
  <c r="K180" i="8"/>
  <c r="H179" i="8"/>
  <c r="F178" i="8"/>
  <c r="D177" i="8"/>
  <c r="AI175" i="8"/>
  <c r="AK174" i="8"/>
  <c r="AM173" i="8"/>
  <c r="K172" i="8"/>
  <c r="H171" i="8"/>
  <c r="F170" i="8"/>
  <c r="D169" i="8"/>
  <c r="AI167" i="8"/>
  <c r="AK166" i="8"/>
  <c r="AM165" i="8"/>
  <c r="K164" i="8"/>
  <c r="H163" i="8"/>
  <c r="AG162" i="8"/>
  <c r="H162" i="8"/>
  <c r="F161" i="8"/>
  <c r="D160" i="8"/>
  <c r="AM158" i="8"/>
  <c r="AK157" i="8"/>
  <c r="AI156" i="8"/>
  <c r="K155" i="8"/>
  <c r="H154" i="8"/>
  <c r="F153" i="8"/>
  <c r="D152" i="8"/>
  <c r="AM150" i="8"/>
  <c r="AK149" i="8"/>
  <c r="AI148" i="8"/>
  <c r="K147" i="8"/>
  <c r="H146" i="8"/>
  <c r="H145" i="8"/>
  <c r="H144" i="8"/>
  <c r="F143" i="8"/>
  <c r="D142" i="8"/>
  <c r="AM140" i="8"/>
  <c r="AK139" i="8"/>
  <c r="AI138" i="8"/>
  <c r="K137" i="8"/>
  <c r="H136" i="8"/>
  <c r="F135" i="8"/>
  <c r="D134" i="8"/>
  <c r="AM132" i="8"/>
  <c r="AK131" i="8"/>
  <c r="AI130" i="8"/>
  <c r="K129" i="8"/>
  <c r="H128" i="8"/>
  <c r="F127" i="8"/>
  <c r="D126" i="8"/>
  <c r="AM124" i="8"/>
  <c r="AK123" i="8"/>
  <c r="AI122" i="8"/>
  <c r="K121" i="8"/>
  <c r="H120" i="8"/>
  <c r="F119" i="8"/>
  <c r="AI118" i="8"/>
  <c r="F118" i="8"/>
  <c r="D117" i="8"/>
  <c r="AM115" i="8"/>
  <c r="AK114" i="8"/>
  <c r="AI113" i="8"/>
  <c r="K112" i="8"/>
  <c r="K111" i="8"/>
  <c r="K110" i="8"/>
  <c r="H109" i="8"/>
  <c r="F108" i="8"/>
  <c r="D107" i="8"/>
  <c r="AM105" i="8"/>
  <c r="AK104" i="8"/>
  <c r="AI103" i="8"/>
  <c r="K102" i="8"/>
  <c r="H101" i="8"/>
  <c r="F100" i="8"/>
  <c r="D99" i="8"/>
  <c r="AM97" i="8"/>
  <c r="AK96" i="8"/>
  <c r="AI95" i="8"/>
  <c r="K94" i="8"/>
  <c r="W93" i="8"/>
  <c r="O93" i="8"/>
  <c r="AI92" i="8"/>
  <c r="K91" i="8"/>
  <c r="H90" i="8"/>
  <c r="F89" i="8"/>
  <c r="D88" i="8"/>
  <c r="AI86" i="8"/>
  <c r="AK85" i="8"/>
  <c r="AM84"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Z162" i="8"/>
  <c r="J162" i="8"/>
  <c r="J161" i="8"/>
  <c r="J160" i="8"/>
  <c r="J159" i="8"/>
  <c r="J158" i="8"/>
  <c r="J157" i="8"/>
  <c r="J156" i="8"/>
  <c r="J155" i="8"/>
  <c r="J154" i="8"/>
  <c r="J153" i="8"/>
  <c r="J152" i="8"/>
  <c r="J151" i="8"/>
  <c r="J150" i="8"/>
  <c r="J149" i="8"/>
  <c r="J148" i="8"/>
  <c r="J147" i="8"/>
  <c r="J146" i="8"/>
  <c r="J145" i="8"/>
  <c r="J144" i="8"/>
  <c r="J143" i="8"/>
  <c r="J142" i="8"/>
  <c r="J141" i="8"/>
  <c r="J140" i="8"/>
  <c r="J139" i="8"/>
  <c r="J138" i="8"/>
  <c r="J137" i="8"/>
  <c r="J136" i="8"/>
  <c r="J135" i="8"/>
  <c r="J134" i="8"/>
  <c r="J133" i="8"/>
  <c r="J132" i="8"/>
  <c r="J131" i="8"/>
  <c r="J130" i="8"/>
  <c r="J129" i="8"/>
  <c r="J128" i="8"/>
  <c r="J127" i="8"/>
  <c r="J126" i="8"/>
  <c r="J125" i="8"/>
  <c r="J124" i="8"/>
  <c r="J123" i="8"/>
  <c r="J122" i="8"/>
  <c r="J121" i="8"/>
  <c r="J120" i="8"/>
  <c r="J119" i="8"/>
  <c r="AH118" i="8"/>
  <c r="N118" i="8"/>
  <c r="AH117" i="8"/>
  <c r="AH116" i="8"/>
  <c r="AH115" i="8"/>
  <c r="AH114" i="8"/>
  <c r="AH113" i="8"/>
  <c r="AH112" i="8"/>
  <c r="AH111" i="8"/>
  <c r="AH110" i="8"/>
  <c r="AH109" i="8"/>
  <c r="AH108" i="8"/>
  <c r="AH107" i="8"/>
  <c r="AH106" i="8"/>
  <c r="AH105" i="8"/>
  <c r="AH104" i="8"/>
  <c r="AH103" i="8"/>
  <c r="AH102" i="8"/>
  <c r="AH101" i="8"/>
  <c r="AH100" i="8"/>
  <c r="AH99" i="8"/>
  <c r="AL98" i="8"/>
  <c r="AL97" i="8"/>
  <c r="AL96" i="8"/>
  <c r="AL95" i="8"/>
  <c r="AL94" i="8"/>
  <c r="Z93" i="8"/>
  <c r="R93" i="8"/>
  <c r="AL92" i="8"/>
  <c r="AL91" i="8"/>
  <c r="AL90" i="8"/>
  <c r="AL89" i="8"/>
  <c r="AL88" i="8"/>
  <c r="AL87" i="8"/>
  <c r="AL86" i="8"/>
  <c r="AL85" i="8"/>
  <c r="AL84" i="8"/>
  <c r="AL83" i="8"/>
  <c r="AL82" i="8"/>
  <c r="AL81" i="8"/>
  <c r="AL80" i="8"/>
  <c r="AL79" i="8"/>
  <c r="AL78" i="8"/>
  <c r="AL77" i="8"/>
  <c r="AL76" i="8"/>
  <c r="AL75" i="8"/>
  <c r="AL74" i="8"/>
  <c r="AL73" i="8"/>
  <c r="AL72" i="8"/>
  <c r="AL71" i="8"/>
  <c r="AL70" i="8"/>
  <c r="AL69" i="8"/>
  <c r="AL68" i="8"/>
  <c r="AL67" i="8"/>
  <c r="AL66" i="8"/>
  <c r="AL65" i="8"/>
  <c r="AL64" i="8"/>
  <c r="AL63" i="8"/>
  <c r="AL62" i="8"/>
  <c r="AL61" i="8"/>
  <c r="AL60" i="8"/>
  <c r="AL59" i="8"/>
  <c r="AL58" i="8"/>
  <c r="AL57" i="8"/>
  <c r="AL56" i="8"/>
  <c r="AL55" i="8"/>
  <c r="AL54" i="8"/>
  <c r="AL53" i="8"/>
  <c r="AL52" i="8"/>
  <c r="AL51" i="8"/>
  <c r="AL50" i="8"/>
  <c r="AL49" i="8"/>
  <c r="AL48" i="8"/>
  <c r="AL47" i="8"/>
  <c r="AL46" i="8"/>
  <c r="AL45" i="8"/>
  <c r="AL44" i="8"/>
  <c r="AL43" i="8"/>
  <c r="AL42" i="8"/>
  <c r="AL41" i="8"/>
  <c r="AL40" i="8"/>
  <c r="AL39" i="8"/>
  <c r="AL38" i="8"/>
  <c r="AL37" i="8"/>
  <c r="AL36" i="8"/>
  <c r="AL35" i="8"/>
  <c r="AL34" i="8"/>
  <c r="AL33" i="8"/>
  <c r="AL32" i="8"/>
  <c r="AL31" i="8"/>
  <c r="AL30" i="8"/>
  <c r="AL29" i="8"/>
  <c r="AL28" i="8"/>
  <c r="AL27" i="8"/>
  <c r="AL26" i="8"/>
  <c r="AL25" i="8"/>
  <c r="AL24" i="8"/>
  <c r="AL23" i="8"/>
  <c r="AL22" i="8"/>
  <c r="AL21" i="8"/>
  <c r="AL20" i="8"/>
  <c r="AH19" i="8"/>
  <c r="AL18" i="8"/>
  <c r="AL17" i="8"/>
  <c r="AL16" i="8"/>
  <c r="AH15" i="8"/>
  <c r="V15" i="8"/>
  <c r="AK83" i="8"/>
  <c r="D81" i="8"/>
  <c r="H78" i="8"/>
  <c r="AK75" i="8"/>
  <c r="D73" i="8"/>
  <c r="H70" i="8"/>
  <c r="AK67" i="8"/>
  <c r="D65" i="8"/>
  <c r="H62" i="8"/>
  <c r="AK59" i="8"/>
  <c r="D57" i="8"/>
  <c r="H54" i="8"/>
  <c r="AI144" i="8"/>
  <c r="AM143" i="8"/>
  <c r="K142" i="8"/>
  <c r="H141" i="8"/>
  <c r="F140" i="8"/>
  <c r="D139" i="8"/>
  <c r="AM137" i="8"/>
  <c r="AK136" i="8"/>
  <c r="AI135" i="8"/>
  <c r="K134" i="8"/>
  <c r="H133" i="8"/>
  <c r="F132" i="8"/>
  <c r="D131" i="8"/>
  <c r="AI129" i="8"/>
  <c r="AK128" i="8"/>
  <c r="AI127" i="8"/>
  <c r="K126" i="8"/>
  <c r="H125" i="8"/>
  <c r="F124" i="8"/>
  <c r="D123" i="8"/>
  <c r="AM121" i="8"/>
  <c r="AK120" i="8"/>
  <c r="AI119" i="8"/>
  <c r="AC118" i="8"/>
  <c r="O118" i="8"/>
  <c r="K117" i="8"/>
  <c r="H116" i="8"/>
  <c r="F115" i="8"/>
  <c r="D114" i="8"/>
  <c r="AM112" i="8"/>
  <c r="AK111" i="8"/>
  <c r="AK110" i="8"/>
  <c r="AK109" i="8"/>
  <c r="AI108" i="8"/>
  <c r="K107" i="8"/>
  <c r="H106" i="8"/>
  <c r="F105" i="8"/>
  <c r="D104" i="8"/>
  <c r="AM102" i="8"/>
  <c r="AK101" i="8"/>
  <c r="AI100" i="8"/>
  <c r="K99" i="8"/>
  <c r="H98" i="8"/>
  <c r="F97" i="8"/>
  <c r="D96" i="8"/>
  <c r="AM94" i="8"/>
  <c r="AK93" i="8"/>
  <c r="U93" i="8"/>
  <c r="D93" i="8"/>
  <c r="AM91" i="8"/>
  <c r="AK90" i="8"/>
  <c r="AI89" i="8"/>
  <c r="K88" i="8"/>
  <c r="H87" i="8"/>
  <c r="F86" i="8"/>
  <c r="D85" i="8"/>
  <c r="L197" i="8"/>
  <c r="L196" i="8"/>
  <c r="L195" i="8"/>
  <c r="L194" i="8"/>
  <c r="L193" i="8"/>
  <c r="L192" i="8"/>
  <c r="L191" i="8"/>
  <c r="L190" i="8"/>
  <c r="L189" i="8"/>
  <c r="L188" i="8"/>
  <c r="L187" i="8"/>
  <c r="L186" i="8"/>
  <c r="L185" i="8"/>
  <c r="L184" i="8"/>
  <c r="L183" i="8"/>
  <c r="L182" i="8"/>
  <c r="L181" i="8"/>
  <c r="L180" i="8"/>
  <c r="L179" i="8"/>
  <c r="L178" i="8"/>
  <c r="L177" i="8"/>
  <c r="L176" i="8"/>
  <c r="L175" i="8"/>
  <c r="L174" i="8"/>
  <c r="L173" i="8"/>
  <c r="L172" i="8"/>
  <c r="L171" i="8"/>
  <c r="L170" i="8"/>
  <c r="L169" i="8"/>
  <c r="L168" i="8"/>
  <c r="L167" i="8"/>
  <c r="L166" i="8"/>
  <c r="L165" i="8"/>
  <c r="L164" i="8"/>
  <c r="L163" i="8"/>
  <c r="AB162" i="8"/>
  <c r="P162" i="8"/>
  <c r="AJ161" i="8"/>
  <c r="AJ160" i="8"/>
  <c r="AJ159" i="8"/>
  <c r="AJ158" i="8"/>
  <c r="AJ157" i="8"/>
  <c r="AJ156" i="8"/>
  <c r="AJ155" i="8"/>
  <c r="AJ154" i="8"/>
  <c r="AJ153" i="8"/>
  <c r="AJ152" i="8"/>
  <c r="AJ151" i="8"/>
  <c r="AJ150" i="8"/>
  <c r="AJ149" i="8"/>
  <c r="AJ148" i="8"/>
  <c r="AJ147" i="8"/>
  <c r="AJ146" i="8"/>
  <c r="AJ145" i="8"/>
  <c r="AJ144" i="8"/>
  <c r="AJ143" i="8"/>
  <c r="AJ142" i="8"/>
  <c r="AJ141" i="8"/>
  <c r="AJ140" i="8"/>
  <c r="AJ139" i="8"/>
  <c r="AJ138" i="8"/>
  <c r="AJ137" i="8"/>
  <c r="AJ136" i="8"/>
  <c r="AJ135" i="8"/>
  <c r="AJ134" i="8"/>
  <c r="AJ133" i="8"/>
  <c r="AJ132" i="8"/>
  <c r="AJ131" i="8"/>
  <c r="AJ130" i="8"/>
  <c r="AJ129" i="8"/>
  <c r="AJ128" i="8"/>
  <c r="AJ127" i="8"/>
  <c r="AJ126" i="8"/>
  <c r="AJ125" i="8"/>
  <c r="AJ124" i="8"/>
  <c r="AJ123" i="8"/>
  <c r="AJ122" i="8"/>
  <c r="AJ121" i="8"/>
  <c r="AJ120" i="8"/>
  <c r="AJ119" i="8"/>
  <c r="AJ118" i="8"/>
  <c r="T118" i="8"/>
  <c r="B118" i="8"/>
  <c r="B117" i="8"/>
  <c r="B116" i="8"/>
  <c r="B115" i="8"/>
  <c r="B114" i="8"/>
  <c r="B113" i="8"/>
  <c r="B112" i="8"/>
  <c r="B111" i="8"/>
  <c r="B110" i="8"/>
  <c r="B109" i="8"/>
  <c r="B108" i="8"/>
  <c r="B107" i="8"/>
  <c r="B106" i="8"/>
  <c r="B105" i="8"/>
  <c r="B104" i="8"/>
  <c r="B103" i="8"/>
  <c r="B102" i="8"/>
  <c r="B101" i="8"/>
  <c r="B100" i="8"/>
  <c r="B99" i="8"/>
  <c r="B98" i="8"/>
  <c r="B97" i="8"/>
  <c r="B96" i="8"/>
  <c r="B95" i="8"/>
  <c r="B94" i="8"/>
  <c r="X93"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AJ15" i="8"/>
  <c r="L15" i="8"/>
  <c r="D82" i="8"/>
  <c r="H79" i="8"/>
  <c r="AK76" i="8"/>
  <c r="D74" i="8"/>
  <c r="H71" i="8"/>
  <c r="AK68" i="8"/>
  <c r="D66" i="8"/>
  <c r="H63" i="8"/>
  <c r="AK60" i="8"/>
  <c r="D58" i="8"/>
  <c r="H55" i="8"/>
  <c r="AK52" i="8"/>
  <c r="AK50" i="8"/>
  <c r="D48" i="8"/>
  <c r="M45" i="8"/>
  <c r="D43" i="8"/>
  <c r="H40" i="8"/>
  <c r="AK37" i="8"/>
  <c r="D35" i="8"/>
  <c r="H32" i="8"/>
  <c r="AK29" i="8"/>
  <c r="H27" i="8"/>
  <c r="AK24" i="8"/>
  <c r="D22" i="8"/>
  <c r="H19" i="8"/>
  <c r="AK16" i="8"/>
  <c r="Q15" i="8"/>
  <c r="L14" i="8"/>
  <c r="L13" i="8"/>
  <c r="L12" i="8"/>
  <c r="L11" i="8"/>
  <c r="L10" i="8"/>
  <c r="L9" i="8"/>
  <c r="L8" i="8"/>
  <c r="L7" i="8"/>
  <c r="L6" i="8"/>
  <c r="AF5" i="8"/>
  <c r="P5" i="8"/>
  <c r="AJ4" i="8"/>
  <c r="T4" i="8"/>
  <c r="B4" i="8"/>
  <c r="AB3" i="8"/>
  <c r="G3" i="8"/>
  <c r="X2" i="8"/>
  <c r="L2" i="8"/>
  <c r="Q2" i="8"/>
  <c r="K83" i="8"/>
  <c r="K81" i="8"/>
  <c r="K79" i="8"/>
  <c r="K77" i="8"/>
  <c r="K75" i="8"/>
  <c r="K73" i="8"/>
  <c r="K71" i="8"/>
  <c r="K69" i="8"/>
  <c r="K67" i="8"/>
  <c r="K65" i="8"/>
  <c r="K63" i="8"/>
  <c r="K61" i="8"/>
  <c r="K59" i="8"/>
  <c r="K57" i="8"/>
  <c r="K55" i="8"/>
  <c r="K53" i="8"/>
  <c r="K51" i="8"/>
  <c r="K49" i="8"/>
  <c r="K47" i="8"/>
  <c r="K45" i="8"/>
  <c r="K43" i="8"/>
  <c r="K41" i="8"/>
  <c r="K39" i="8"/>
  <c r="K37" i="8"/>
  <c r="K35" i="8"/>
  <c r="K33" i="8"/>
  <c r="K31" i="8"/>
  <c r="K29" i="8"/>
  <c r="K27" i="8"/>
  <c r="K25" i="8"/>
  <c r="K23" i="8"/>
  <c r="K21" i="8"/>
  <c r="K19" i="8"/>
  <c r="K17" i="8"/>
  <c r="AE15" i="8"/>
  <c r="AM14" i="8"/>
  <c r="AK13" i="8"/>
  <c r="AI12" i="8"/>
  <c r="K11" i="8"/>
  <c r="K10" i="8"/>
  <c r="H9" i="8"/>
  <c r="F8" i="8"/>
  <c r="D7" i="8"/>
  <c r="AM5" i="8"/>
  <c r="O5" i="8"/>
  <c r="S4" i="8"/>
  <c r="S3" i="8"/>
  <c r="O2" i="8"/>
  <c r="D51" i="8"/>
  <c r="H48" i="8"/>
  <c r="AK45" i="8"/>
  <c r="H43" i="8"/>
  <c r="AK40" i="8"/>
  <c r="D38" i="8"/>
  <c r="H35" i="8"/>
  <c r="AK32" i="8"/>
  <c r="D30" i="8"/>
  <c r="M27" i="8"/>
  <c r="D25" i="8"/>
  <c r="H22" i="8"/>
  <c r="AK19" i="8"/>
  <c r="D17" i="8"/>
  <c r="U15" i="8"/>
  <c r="AL14" i="8"/>
  <c r="AH13" i="8"/>
  <c r="AH12" i="8"/>
  <c r="AH11" i="8"/>
  <c r="AH10" i="8"/>
  <c r="AH9" i="8"/>
  <c r="AH8" i="8"/>
  <c r="AH7" i="8"/>
  <c r="AL6" i="8"/>
  <c r="AD5" i="8"/>
  <c r="R5" i="8"/>
  <c r="AL4" i="8"/>
  <c r="V4" i="8"/>
  <c r="E4" i="8"/>
  <c r="Z3" i="8"/>
  <c r="J3" i="8"/>
  <c r="AH2" i="8"/>
  <c r="N2" i="8"/>
  <c r="U2" i="8"/>
  <c r="AI83" i="8"/>
  <c r="AI81" i="8"/>
  <c r="AI79" i="8"/>
  <c r="AI77" i="8"/>
  <c r="AI75" i="8"/>
  <c r="AI73" i="8"/>
  <c r="AI71" i="8"/>
  <c r="AI69" i="8"/>
  <c r="AI67" i="8"/>
  <c r="AI65" i="8"/>
  <c r="AI63" i="8"/>
  <c r="AI61" i="8"/>
  <c r="AI59" i="8"/>
  <c r="AI57" i="8"/>
  <c r="AI55" i="8"/>
  <c r="AI53" i="8"/>
  <c r="AI51" i="8"/>
  <c r="AI49" i="8"/>
  <c r="AI47" i="8"/>
  <c r="AI45" i="8"/>
  <c r="AI43" i="8"/>
  <c r="AI41" i="8"/>
  <c r="AI39" i="8"/>
  <c r="AI37" i="8"/>
  <c r="AI35" i="8"/>
  <c r="AI33" i="8"/>
  <c r="AI31" i="8"/>
  <c r="AI29" i="8"/>
  <c r="AI27" i="8"/>
  <c r="AI25" i="8"/>
  <c r="AI23" i="8"/>
  <c r="AI21" i="8"/>
  <c r="AI19" i="8"/>
  <c r="AI17" i="8"/>
  <c r="AI15" i="8"/>
  <c r="D15" i="8"/>
  <c r="AM13" i="8"/>
  <c r="AK12" i="8"/>
  <c r="AI11" i="8"/>
  <c r="M10" i="8"/>
  <c r="K9" i="8"/>
  <c r="H8" i="8"/>
  <c r="F7" i="8"/>
  <c r="D6" i="8"/>
  <c r="Y5" i="8"/>
  <c r="H5" i="8"/>
  <c r="Y4" i="8"/>
  <c r="M4" i="8"/>
  <c r="AC3" i="8"/>
  <c r="Q3" i="8"/>
  <c r="AK2" i="8"/>
  <c r="K2" i="8"/>
  <c r="AM4" i="8"/>
  <c r="F4" i="8"/>
  <c r="O3" i="8"/>
  <c r="F2" i="8"/>
  <c r="S511" i="8"/>
  <c r="S495" i="8"/>
  <c r="S478" i="8"/>
  <c r="S462" i="8"/>
  <c r="S446" i="8"/>
  <c r="S430" i="8"/>
  <c r="S414" i="8"/>
  <c r="S398" i="8"/>
  <c r="S381" i="8"/>
  <c r="S365" i="8"/>
  <c r="S349" i="8"/>
  <c r="S333" i="8"/>
  <c r="S317" i="8"/>
  <c r="S301" i="8"/>
  <c r="S285" i="8"/>
  <c r="S269" i="8"/>
  <c r="S508" i="8"/>
  <c r="S491" i="8"/>
  <c r="S475" i="8"/>
  <c r="S459" i="8"/>
  <c r="S443" i="8"/>
  <c r="S427" i="8"/>
  <c r="S411" i="8"/>
  <c r="S395" i="8"/>
  <c r="S378" i="8"/>
  <c r="S362" i="8"/>
  <c r="S346" i="8"/>
  <c r="S330" i="8"/>
  <c r="S314" i="8"/>
  <c r="S298" i="8"/>
  <c r="S282" i="8"/>
  <c r="S265" i="8"/>
  <c r="S249" i="8"/>
  <c r="S233" i="8"/>
  <c r="S217" i="8"/>
  <c r="S201" i="8"/>
  <c r="S185" i="8"/>
  <c r="S169" i="8"/>
  <c r="S153" i="8"/>
  <c r="S137" i="8"/>
  <c r="S121" i="8"/>
  <c r="S105" i="8"/>
  <c r="S88" i="8"/>
  <c r="S72" i="8"/>
  <c r="S56" i="8"/>
  <c r="S40" i="8"/>
  <c r="S24" i="8"/>
  <c r="S254" i="8"/>
  <c r="S238" i="8"/>
  <c r="S222" i="8"/>
  <c r="S206" i="8"/>
  <c r="S190" i="8"/>
  <c r="S174" i="8"/>
  <c r="S158" i="8"/>
  <c r="S142" i="8"/>
  <c r="S126" i="8"/>
  <c r="S110" i="8"/>
  <c r="S94" i="8"/>
  <c r="S77" i="8"/>
  <c r="S61" i="8"/>
  <c r="S45" i="8"/>
  <c r="S29" i="8"/>
  <c r="S13" i="8"/>
  <c r="S7" i="8"/>
  <c r="A514" i="8"/>
  <c r="A485" i="8"/>
  <c r="A509" i="8"/>
  <c r="A461" i="8"/>
  <c r="A445" i="8"/>
  <c r="A433" i="8"/>
  <c r="A417" i="8"/>
  <c r="A401" i="8"/>
  <c r="A385" i="8"/>
  <c r="A369" i="8"/>
  <c r="A353" i="8"/>
  <c r="A337" i="8"/>
  <c r="A321" i="8"/>
  <c r="A305" i="8"/>
  <c r="A289" i="8"/>
  <c r="A55" i="8"/>
  <c r="A488" i="8"/>
  <c r="A464" i="8"/>
  <c r="A436" i="8"/>
  <c r="A404" i="8"/>
  <c r="A372" i="8"/>
  <c r="A340" i="8"/>
  <c r="A308" i="8"/>
  <c r="A276" i="8"/>
  <c r="A38" i="8"/>
  <c r="A22" i="8"/>
  <c r="A6" i="8"/>
  <c r="A261" i="8"/>
  <c r="A245" i="8"/>
  <c r="A229" i="8"/>
  <c r="A213" i="8"/>
  <c r="A197" i="8"/>
  <c r="A181" i="8"/>
  <c r="A165" i="8"/>
  <c r="A149" i="8"/>
  <c r="A133" i="8"/>
  <c r="A117" i="8"/>
  <c r="A101" i="8"/>
  <c r="A85" i="8"/>
  <c r="A69" i="8"/>
  <c r="A519" i="8"/>
  <c r="A474" i="8"/>
  <c r="A450" i="8"/>
  <c r="A422" i="8"/>
  <c r="A390" i="8"/>
  <c r="A358" i="8"/>
  <c r="A326" i="8"/>
  <c r="A294" i="8"/>
  <c r="A35" i="8"/>
  <c r="A274" i="8"/>
  <c r="A242" i="8"/>
  <c r="A210" i="8"/>
  <c r="A178" i="8"/>
  <c r="A146" i="8"/>
  <c r="A114" i="8"/>
  <c r="A82" i="8"/>
  <c r="A468" i="8"/>
  <c r="A21" i="8"/>
  <c r="A260" i="8"/>
  <c r="A228" i="8"/>
  <c r="A196" i="8"/>
  <c r="A164" i="8"/>
  <c r="A132" i="8"/>
  <c r="A100" i="8"/>
  <c r="A80" i="8"/>
  <c r="S517" i="8"/>
  <c r="S501" i="8"/>
  <c r="S484" i="8"/>
  <c r="S468" i="8"/>
  <c r="S452" i="8"/>
  <c r="S436" i="8"/>
  <c r="S420" i="8"/>
  <c r="S404" i="8"/>
  <c r="S387" i="8"/>
  <c r="S371" i="8"/>
  <c r="S355" i="8"/>
  <c r="S339" i="8"/>
  <c r="S323" i="8"/>
  <c r="S307" i="8"/>
  <c r="S291" i="8"/>
  <c r="S275" i="8"/>
  <c r="S514" i="8"/>
  <c r="S498" i="8"/>
  <c r="S481" i="8"/>
  <c r="S465" i="8"/>
  <c r="S449" i="8"/>
  <c r="S433" i="8"/>
  <c r="S417" i="8"/>
  <c r="S401" i="8"/>
  <c r="S384" i="8"/>
  <c r="S368" i="8"/>
  <c r="S352" i="8"/>
  <c r="S336" i="8"/>
  <c r="S320" i="8"/>
  <c r="S304" i="8"/>
  <c r="S288" i="8"/>
  <c r="S272" i="8"/>
  <c r="S255" i="8"/>
  <c r="S239" i="8"/>
  <c r="S223" i="8"/>
  <c r="S207" i="8"/>
  <c r="S191" i="8"/>
  <c r="S175" i="8"/>
  <c r="S159" i="8"/>
  <c r="S143" i="8"/>
  <c r="S127" i="8"/>
  <c r="S111" i="8"/>
  <c r="S95" i="8"/>
  <c r="S78" i="8"/>
  <c r="S62" i="8"/>
  <c r="S46" i="8"/>
  <c r="S30" i="8"/>
  <c r="S260" i="8"/>
  <c r="S244" i="8"/>
  <c r="S228" i="8"/>
  <c r="S212" i="8"/>
  <c r="S196" i="8"/>
  <c r="S180" i="8"/>
  <c r="S164" i="8"/>
  <c r="S148" i="8"/>
  <c r="S132" i="8"/>
  <c r="S116" i="8"/>
  <c r="S100" i="8"/>
  <c r="S83" i="8"/>
  <c r="S67" i="8"/>
  <c r="S51" i="8"/>
  <c r="S35" i="8"/>
  <c r="S19" i="8"/>
  <c r="S10" i="8"/>
  <c r="A520" i="8"/>
  <c r="A491" i="8"/>
  <c r="A475" i="8"/>
  <c r="A500" i="8"/>
  <c r="A451" i="8"/>
  <c r="A470" i="8"/>
  <c r="A423" i="8"/>
  <c r="A407" i="8"/>
  <c r="A391" i="8"/>
  <c r="A375" i="8"/>
  <c r="A359" i="8"/>
  <c r="A343" i="8"/>
  <c r="A327" i="8"/>
  <c r="A311" i="8"/>
  <c r="A295" i="8"/>
  <c r="A279" i="8"/>
  <c r="A513" i="8"/>
  <c r="A507" i="8"/>
  <c r="A444" i="8"/>
  <c r="A416" i="8"/>
  <c r="A384" i="8"/>
  <c r="A352" i="8"/>
  <c r="A320" i="8"/>
  <c r="A288" i="8"/>
  <c r="A44" i="8"/>
  <c r="A28" i="8"/>
  <c r="A12" i="8"/>
  <c r="A267" i="8"/>
  <c r="A251" i="8"/>
  <c r="A235" i="8"/>
  <c r="A219" i="8"/>
  <c r="A203" i="8"/>
  <c r="A187" i="8"/>
  <c r="A171" i="8"/>
  <c r="A155" i="8"/>
  <c r="A139" i="8"/>
  <c r="A123" i="8"/>
  <c r="A107" i="8"/>
  <c r="A91" i="8"/>
  <c r="A75" i="8"/>
  <c r="A59" i="8"/>
  <c r="A486" i="8"/>
  <c r="A462" i="8"/>
  <c r="A434" i="8"/>
  <c r="A402" i="8"/>
  <c r="A370" i="8"/>
  <c r="A338" i="8"/>
  <c r="A306" i="8"/>
  <c r="A47" i="8"/>
  <c r="A15" i="8"/>
  <c r="A254" i="8"/>
  <c r="A222" i="8"/>
  <c r="A190" i="8"/>
  <c r="A158" i="8"/>
  <c r="A126" i="8"/>
  <c r="A94" i="8"/>
  <c r="A62" i="8"/>
  <c r="A33" i="8"/>
  <c r="A272" i="8"/>
  <c r="A240" i="8"/>
  <c r="A208" i="8"/>
  <c r="A176" i="8"/>
  <c r="A144" i="8"/>
  <c r="A112" i="8"/>
  <c r="A60" i="8"/>
  <c r="AH53" i="8"/>
  <c r="AH52" i="8"/>
  <c r="AH51" i="8"/>
  <c r="AH50" i="8"/>
  <c r="AH49" i="8"/>
  <c r="AH48" i="8"/>
  <c r="AH47" i="8"/>
  <c r="AH46" i="8"/>
  <c r="AH45" i="8"/>
  <c r="AH44" i="8"/>
  <c r="AH43" i="8"/>
  <c r="AH42" i="8"/>
  <c r="AH41" i="8"/>
  <c r="AH40" i="8"/>
  <c r="AH39" i="8"/>
  <c r="AH38" i="8"/>
  <c r="AH37" i="8"/>
  <c r="AH36" i="8"/>
  <c r="AH35" i="8"/>
  <c r="AH34" i="8"/>
  <c r="AH33" i="8"/>
  <c r="AH32" i="8"/>
  <c r="AH31" i="8"/>
  <c r="AH30" i="8"/>
  <c r="AH29" i="8"/>
  <c r="AH28" i="8"/>
  <c r="AH27" i="8"/>
  <c r="AH26" i="8"/>
  <c r="AH25" i="8"/>
  <c r="AH24" i="8"/>
  <c r="AH23" i="8"/>
  <c r="AH22" i="8"/>
  <c r="AH21" i="8"/>
  <c r="AH20" i="8"/>
  <c r="AL19" i="8"/>
  <c r="AH18" i="8"/>
  <c r="AH17" i="8"/>
  <c r="AH16" i="8"/>
  <c r="Z15" i="8"/>
  <c r="R15" i="8"/>
  <c r="D83" i="8"/>
  <c r="H80" i="8"/>
  <c r="AK77" i="8"/>
  <c r="D75" i="8"/>
  <c r="H72" i="8"/>
  <c r="AK69" i="8"/>
  <c r="D67" i="8"/>
  <c r="H64" i="8"/>
  <c r="AK61" i="8"/>
  <c r="D59" i="8"/>
  <c r="H56" i="8"/>
  <c r="K145" i="8"/>
  <c r="K144" i="8"/>
  <c r="H143" i="8"/>
  <c r="F142" i="8"/>
  <c r="D141" i="8"/>
  <c r="AM139" i="8"/>
  <c r="AK138" i="8"/>
  <c r="AI137" i="8"/>
  <c r="K136" i="8"/>
  <c r="H135" i="8"/>
  <c r="F134" i="8"/>
  <c r="D133" i="8"/>
  <c r="AM131" i="8"/>
  <c r="AK130" i="8"/>
  <c r="AM129" i="8"/>
  <c r="K128" i="8"/>
  <c r="H127" i="8"/>
  <c r="F126" i="8"/>
  <c r="D125" i="8"/>
  <c r="AM123" i="8"/>
  <c r="AK122" i="8"/>
  <c r="AI121" i="8"/>
  <c r="K120" i="8"/>
  <c r="H119" i="8"/>
  <c r="AG118" i="8"/>
  <c r="H118" i="8"/>
  <c r="F117" i="8"/>
  <c r="D116" i="8"/>
  <c r="AM114" i="8"/>
  <c r="AK113" i="8"/>
  <c r="AI112" i="8"/>
  <c r="M111" i="8"/>
  <c r="M110" i="8"/>
  <c r="K109" i="8"/>
  <c r="H108" i="8"/>
  <c r="F107" i="8"/>
  <c r="D106" i="8"/>
  <c r="AM104" i="8"/>
  <c r="AK103" i="8"/>
  <c r="AI102" i="8"/>
  <c r="K101" i="8"/>
  <c r="H100" i="8"/>
  <c r="F99" i="8"/>
  <c r="D98" i="8"/>
  <c r="AM96" i="8"/>
  <c r="AK95" i="8"/>
  <c r="AI94" i="8"/>
  <c r="AC93" i="8"/>
  <c r="Q93" i="8"/>
  <c r="AK92" i="8"/>
  <c r="AI91" i="8"/>
  <c r="K90" i="8"/>
  <c r="H89" i="8"/>
  <c r="F88" i="8"/>
  <c r="D87" i="8"/>
  <c r="AM85" i="8"/>
  <c r="AK84" i="8"/>
  <c r="G197" i="8"/>
  <c r="G196" i="8"/>
  <c r="G195" i="8"/>
  <c r="G194" i="8"/>
  <c r="G193" i="8"/>
  <c r="G192" i="8"/>
  <c r="G191" i="8"/>
  <c r="G190" i="8"/>
  <c r="G189" i="8"/>
  <c r="G188" i="8"/>
  <c r="G187" i="8"/>
  <c r="G186" i="8"/>
  <c r="G185" i="8"/>
  <c r="G184" i="8"/>
  <c r="G183" i="8"/>
  <c r="G182" i="8"/>
  <c r="G181" i="8"/>
  <c r="G180" i="8"/>
  <c r="G179" i="8"/>
  <c r="G178" i="8"/>
  <c r="G177" i="8"/>
  <c r="G176" i="8"/>
  <c r="G175" i="8"/>
  <c r="G174" i="8"/>
  <c r="G173" i="8"/>
  <c r="G172" i="8"/>
  <c r="G171" i="8"/>
  <c r="G170" i="8"/>
  <c r="G169" i="8"/>
  <c r="G168" i="8"/>
  <c r="G167" i="8"/>
  <c r="G166" i="8"/>
  <c r="G165" i="8"/>
  <c r="G164" i="8"/>
  <c r="G163" i="8"/>
  <c r="AF162" i="8"/>
  <c r="L162" i="8"/>
  <c r="L161" i="8"/>
  <c r="L160" i="8"/>
  <c r="L159" i="8"/>
  <c r="L158" i="8"/>
  <c r="L157" i="8"/>
  <c r="L156" i="8"/>
  <c r="L155" i="8"/>
  <c r="L154" i="8"/>
  <c r="L153" i="8"/>
  <c r="L152" i="8"/>
  <c r="L151" i="8"/>
  <c r="L150" i="8"/>
  <c r="L149" i="8"/>
  <c r="L148" i="8"/>
  <c r="L147" i="8"/>
  <c r="L146" i="8"/>
  <c r="L145" i="8"/>
  <c r="L144" i="8"/>
  <c r="L143" i="8"/>
  <c r="L142" i="8"/>
  <c r="L141" i="8"/>
  <c r="L140" i="8"/>
  <c r="L139" i="8"/>
  <c r="L138" i="8"/>
  <c r="L137" i="8"/>
  <c r="L136" i="8"/>
  <c r="L135" i="8"/>
  <c r="L134" i="8"/>
  <c r="L133" i="8"/>
  <c r="L132" i="8"/>
  <c r="L131" i="8"/>
  <c r="L130" i="8"/>
  <c r="L129" i="8"/>
  <c r="L128" i="8"/>
  <c r="L127" i="8"/>
  <c r="L126" i="8"/>
  <c r="L125" i="8"/>
  <c r="L124" i="8"/>
  <c r="L123" i="8"/>
  <c r="L122" i="8"/>
  <c r="L121" i="8"/>
  <c r="L120" i="8"/>
  <c r="L119" i="8"/>
  <c r="AB118" i="8"/>
  <c r="P118" i="8"/>
  <c r="AJ117" i="8"/>
  <c r="AJ116" i="8"/>
  <c r="AJ115" i="8"/>
  <c r="AJ114" i="8"/>
  <c r="AJ113" i="8"/>
  <c r="AJ112" i="8"/>
  <c r="AJ111" i="8"/>
  <c r="AJ110" i="8"/>
  <c r="AJ109" i="8"/>
  <c r="AJ108" i="8"/>
  <c r="AJ107" i="8"/>
  <c r="AJ106" i="8"/>
  <c r="AJ105" i="8"/>
  <c r="AJ104" i="8"/>
  <c r="AJ103" i="8"/>
  <c r="AJ102" i="8"/>
  <c r="AJ101" i="8"/>
  <c r="AJ100" i="8"/>
  <c r="AJ99" i="8"/>
  <c r="AJ98" i="8"/>
  <c r="AJ97" i="8"/>
  <c r="AJ96" i="8"/>
  <c r="AJ95" i="8"/>
  <c r="AJ94" i="8"/>
  <c r="AJ93" i="8"/>
  <c r="T93"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AB15" i="8"/>
  <c r="D84" i="8"/>
  <c r="H81" i="8"/>
  <c r="AK78" i="8"/>
  <c r="D76" i="8"/>
  <c r="H73" i="8"/>
  <c r="AK70" i="8"/>
  <c r="D68" i="8"/>
  <c r="H65" i="8"/>
  <c r="AK62" i="8"/>
  <c r="D60" i="8"/>
  <c r="H57" i="8"/>
  <c r="AK54" i="8"/>
  <c r="AK53" i="8"/>
  <c r="D50" i="8"/>
  <c r="H47" i="8"/>
  <c r="D45" i="8"/>
  <c r="H42" i="8"/>
  <c r="AK39" i="8"/>
  <c r="D37" i="8"/>
  <c r="H34" i="8"/>
  <c r="AK31" i="8"/>
  <c r="D29" i="8"/>
  <c r="AK26" i="8"/>
  <c r="D24" i="8"/>
  <c r="H21" i="8"/>
  <c r="AK18" i="8"/>
  <c r="D16" i="8"/>
  <c r="G15" i="8"/>
  <c r="G14" i="8"/>
  <c r="G13" i="8"/>
  <c r="G12" i="8"/>
  <c r="G11" i="8"/>
  <c r="G10" i="8"/>
  <c r="G9" i="8"/>
  <c r="G8" i="8"/>
  <c r="G7" i="8"/>
  <c r="G6" i="8"/>
  <c r="X5" i="8"/>
  <c r="L5" i="8"/>
  <c r="AB4" i="8"/>
  <c r="P4" i="8"/>
  <c r="AJ3" i="8"/>
  <c r="T3" i="8"/>
  <c r="B3" i="8"/>
  <c r="AB2" i="8"/>
  <c r="G2" i="8"/>
  <c r="H2" i="8"/>
  <c r="AM82" i="8"/>
  <c r="AM80" i="8"/>
  <c r="AM78" i="8"/>
  <c r="AM76" i="8"/>
  <c r="AM74" i="8"/>
  <c r="AM72" i="8"/>
  <c r="AM70" i="8"/>
  <c r="AM68" i="8"/>
  <c r="AM66" i="8"/>
  <c r="AM64" i="8"/>
  <c r="AM62" i="8"/>
  <c r="AM60" i="8"/>
  <c r="AM58" i="8"/>
  <c r="AM56" i="8"/>
  <c r="AM54" i="8"/>
  <c r="AM52" i="8"/>
  <c r="AM50" i="8"/>
  <c r="AM48" i="8"/>
  <c r="AM46" i="8"/>
  <c r="AM44" i="8"/>
  <c r="AM42" i="8"/>
  <c r="AM40" i="8"/>
  <c r="AM38" i="8"/>
  <c r="AM36" i="8"/>
  <c r="AM34" i="8"/>
  <c r="AM32" i="8"/>
  <c r="AM30" i="8"/>
  <c r="AM28" i="8"/>
  <c r="AM26" i="8"/>
  <c r="AM24" i="8"/>
  <c r="AM22" i="8"/>
  <c r="AM20" i="8"/>
  <c r="AM18" i="8"/>
  <c r="AM16" i="8"/>
  <c r="W15" i="8"/>
  <c r="AI14" i="8"/>
  <c r="K13" i="8"/>
  <c r="H12" i="8"/>
  <c r="F11" i="8"/>
  <c r="F10" i="8"/>
  <c r="D9" i="8"/>
  <c r="AM7" i="8"/>
  <c r="AK6" i="8"/>
  <c r="AE5" i="8"/>
  <c r="F5" i="8"/>
  <c r="K4" i="8"/>
  <c r="K3" i="8"/>
  <c r="D53" i="8"/>
  <c r="H50" i="8"/>
  <c r="AK47" i="8"/>
  <c r="H45" i="8"/>
  <c r="AK42" i="8"/>
  <c r="D40" i="8"/>
  <c r="H37" i="8"/>
  <c r="AK34" i="8"/>
  <c r="D32" i="8"/>
  <c r="H29" i="8"/>
  <c r="D27" i="8"/>
  <c r="H24" i="8"/>
  <c r="AK21" i="8"/>
  <c r="D19" i="8"/>
  <c r="H16" i="8"/>
  <c r="J15" i="8"/>
  <c r="J14" i="8"/>
  <c r="J13" i="8"/>
  <c r="J12" i="8"/>
  <c r="J11" i="8"/>
  <c r="J10" i="8"/>
  <c r="J9" i="8"/>
  <c r="J8" i="8"/>
  <c r="J7" i="8"/>
  <c r="J6" i="8"/>
  <c r="AH5" i="8"/>
  <c r="N5" i="8"/>
  <c r="AD4" i="8"/>
  <c r="R4" i="8"/>
  <c r="AL3" i="8"/>
  <c r="V3" i="8"/>
  <c r="E3" i="8"/>
  <c r="Z2" i="8"/>
  <c r="J2" i="8"/>
  <c r="M2" i="8"/>
  <c r="F83" i="8"/>
  <c r="F81" i="8"/>
  <c r="F79" i="8"/>
  <c r="F77" i="8"/>
  <c r="F75" i="8"/>
  <c r="F73" i="8"/>
  <c r="F71" i="8"/>
  <c r="F69" i="8"/>
  <c r="F67" i="8"/>
  <c r="F65" i="8"/>
  <c r="F63" i="8"/>
  <c r="F61" i="8"/>
  <c r="F59" i="8"/>
  <c r="F57" i="8"/>
  <c r="F55" i="8"/>
  <c r="F53" i="8"/>
  <c r="F51" i="8"/>
  <c r="F49" i="8"/>
  <c r="F47" i="8"/>
  <c r="F45" i="8"/>
  <c r="F43" i="8"/>
  <c r="F41" i="8"/>
  <c r="F39" i="8"/>
  <c r="F37" i="8"/>
  <c r="F35" i="8"/>
  <c r="F33" i="8"/>
  <c r="F31" i="8"/>
  <c r="F29" i="8"/>
  <c r="F27" i="8"/>
  <c r="F25" i="8"/>
  <c r="F23" i="8"/>
  <c r="F21" i="8"/>
  <c r="F19" i="8"/>
  <c r="F17" i="8"/>
  <c r="AA15" i="8"/>
  <c r="AK14" i="8"/>
  <c r="AI13" i="8"/>
  <c r="K12" i="8"/>
  <c r="H11" i="8"/>
  <c r="H10" i="8"/>
  <c r="F9" i="8"/>
  <c r="D8" i="8"/>
  <c r="AM6" i="8"/>
  <c r="AK5" i="8"/>
  <c r="U5" i="8"/>
  <c r="D5" i="8"/>
  <c r="AC4" i="8"/>
  <c r="H4" i="8"/>
  <c r="AG3" i="8"/>
  <c r="M3" i="8"/>
  <c r="AG2" i="8"/>
  <c r="AA5" i="8"/>
  <c r="W4" i="8"/>
  <c r="AI3" i="8"/>
  <c r="F3" i="8"/>
  <c r="S393" i="8"/>
  <c r="S507" i="8"/>
  <c r="S490" i="8"/>
  <c r="S474" i="8"/>
  <c r="S458" i="8"/>
  <c r="S442" i="8"/>
  <c r="S426" i="8"/>
  <c r="S410" i="8"/>
  <c r="S394" i="8"/>
  <c r="S377" i="8"/>
  <c r="S361" i="8"/>
  <c r="S345" i="8"/>
  <c r="S329" i="8"/>
  <c r="S313" i="8"/>
  <c r="S297" i="8"/>
  <c r="S281" i="8"/>
  <c r="S520" i="8"/>
  <c r="S504" i="8"/>
  <c r="S487" i="8"/>
  <c r="S471" i="8"/>
  <c r="S455" i="8"/>
  <c r="S439" i="8"/>
  <c r="S423" i="8"/>
  <c r="S407" i="8"/>
  <c r="S390" i="8"/>
  <c r="S374" i="8"/>
  <c r="S358" i="8"/>
  <c r="S342" i="8"/>
  <c r="S326" i="8"/>
  <c r="S310" i="8"/>
  <c r="S294" i="8"/>
  <c r="S278" i="8"/>
  <c r="S261" i="8"/>
  <c r="S245" i="8"/>
  <c r="S229" i="8"/>
  <c r="S213" i="8"/>
  <c r="S197" i="8"/>
  <c r="S181" i="8"/>
  <c r="S165" i="8"/>
  <c r="S149" i="8"/>
  <c r="S133" i="8"/>
  <c r="S117" i="8"/>
  <c r="S101" i="8"/>
  <c r="S84" i="8"/>
  <c r="S68" i="8"/>
  <c r="S52" i="8"/>
  <c r="S36" i="8"/>
  <c r="S266" i="8"/>
  <c r="S250" i="8"/>
  <c r="S234" i="8"/>
  <c r="S218" i="8"/>
  <c r="S202" i="8"/>
  <c r="S186" i="8"/>
  <c r="S170" i="8"/>
  <c r="S154" i="8"/>
  <c r="S138" i="8"/>
  <c r="S122" i="8"/>
  <c r="S106" i="8"/>
  <c r="S89" i="8"/>
  <c r="S73" i="8"/>
  <c r="S57" i="8"/>
  <c r="S41" i="8"/>
  <c r="S25" i="8"/>
  <c r="S18" i="8"/>
  <c r="S8" i="8"/>
  <c r="A497" i="8"/>
  <c r="A481" i="8"/>
  <c r="A501" i="8"/>
  <c r="A457" i="8"/>
  <c r="A441" i="8"/>
  <c r="A429" i="8"/>
  <c r="A413" i="8"/>
  <c r="A397" i="8"/>
  <c r="A381" i="8"/>
  <c r="A365" i="8"/>
  <c r="A349" i="8"/>
  <c r="A333" i="8"/>
  <c r="A317" i="8"/>
  <c r="A301" i="8"/>
  <c r="A285" i="8"/>
  <c r="A51" i="8"/>
  <c r="A480" i="8"/>
  <c r="A456" i="8"/>
  <c r="A428" i="8"/>
  <c r="A396" i="8"/>
  <c r="A364" i="8"/>
  <c r="A332" i="8"/>
  <c r="A300" i="8"/>
  <c r="A50" i="8"/>
  <c r="A34" i="8"/>
  <c r="A18" i="8"/>
  <c r="A273" i="8"/>
  <c r="A257" i="8"/>
  <c r="A241" i="8"/>
  <c r="A225" i="8"/>
  <c r="A209" i="8"/>
  <c r="A193" i="8"/>
  <c r="A177" i="8"/>
  <c r="A161" i="8"/>
  <c r="A145" i="8"/>
  <c r="A129" i="8"/>
  <c r="A113" i="8"/>
  <c r="A97" i="8"/>
  <c r="A81" i="8"/>
  <c r="A65" i="8"/>
  <c r="A498" i="8"/>
  <c r="A503" i="8"/>
  <c r="A442" i="8"/>
  <c r="A414" i="8"/>
  <c r="A382" i="8"/>
  <c r="A350" i="8"/>
  <c r="A318" i="8"/>
  <c r="A286" i="8"/>
  <c r="A27" i="8"/>
  <c r="A266" i="8"/>
  <c r="A234" i="8"/>
  <c r="A202" i="8"/>
  <c r="A170" i="8"/>
  <c r="A138" i="8"/>
  <c r="A106" i="8"/>
  <c r="A74" i="8"/>
  <c r="A45" i="8"/>
  <c r="A13" i="8"/>
  <c r="A252" i="8"/>
  <c r="A220" i="8"/>
  <c r="A188" i="8"/>
  <c r="A156" i="8"/>
  <c r="A124" i="8"/>
  <c r="A84" i="8"/>
  <c r="A64" i="8"/>
  <c r="S513" i="8"/>
  <c r="S497" i="8"/>
  <c r="S480" i="8"/>
  <c r="S464" i="8"/>
  <c r="S448" i="8"/>
  <c r="S432" i="8"/>
  <c r="S416" i="8"/>
  <c r="S400" i="8"/>
  <c r="S383" i="8"/>
  <c r="S367" i="8"/>
  <c r="S351" i="8"/>
  <c r="S335" i="8"/>
  <c r="S319" i="8"/>
  <c r="S303" i="8"/>
  <c r="S287" i="8"/>
  <c r="S271" i="8"/>
  <c r="S510" i="8"/>
  <c r="S494" i="8"/>
  <c r="S477" i="8"/>
  <c r="S461" i="8"/>
  <c r="S445" i="8"/>
  <c r="S429" i="8"/>
  <c r="S413" i="8"/>
  <c r="S397" i="8"/>
  <c r="S380" i="8"/>
  <c r="S364" i="8"/>
  <c r="S348" i="8"/>
  <c r="S332" i="8"/>
  <c r="S316" i="8"/>
  <c r="S300" i="8"/>
  <c r="S284" i="8"/>
  <c r="S268" i="8"/>
  <c r="S251" i="8"/>
  <c r="S235" i="8"/>
  <c r="S219" i="8"/>
  <c r="S203" i="8"/>
  <c r="S187" i="8"/>
  <c r="S171" i="8"/>
  <c r="S155" i="8"/>
  <c r="S139" i="8"/>
  <c r="S123" i="8"/>
  <c r="S107" i="8"/>
  <c r="S90" i="8"/>
  <c r="S74" i="8"/>
  <c r="S58" i="8"/>
  <c r="S42" i="8"/>
  <c r="S26" i="8"/>
  <c r="S256" i="8"/>
  <c r="S240" i="8"/>
  <c r="S224" i="8"/>
  <c r="S208" i="8"/>
  <c r="S192" i="8"/>
  <c r="S176" i="8"/>
  <c r="S160" i="8"/>
  <c r="S144" i="8"/>
  <c r="S128" i="8"/>
  <c r="S112" i="8"/>
  <c r="S96" i="8"/>
  <c r="S79" i="8"/>
  <c r="S63" i="8"/>
  <c r="S47" i="8"/>
  <c r="S31" i="8"/>
  <c r="S15" i="8"/>
  <c r="S9" i="8"/>
  <c r="A516" i="8"/>
  <c r="A487" i="8"/>
  <c r="A471" i="8"/>
  <c r="A463" i="8"/>
  <c r="A447" i="8"/>
  <c r="A435" i="8"/>
  <c r="A419" i="8"/>
  <c r="A403" i="8"/>
  <c r="A387" i="8"/>
  <c r="A371" i="8"/>
  <c r="A355" i="8"/>
  <c r="A339" i="8"/>
  <c r="A323" i="8"/>
  <c r="A307" i="8"/>
  <c r="A291" i="8"/>
  <c r="A275" i="8"/>
  <c r="A492" i="8"/>
  <c r="A508" i="8"/>
  <c r="A467" i="8"/>
  <c r="A408" i="8"/>
  <c r="A376" i="8"/>
  <c r="A344" i="8"/>
  <c r="A312" i="8"/>
  <c r="A280" i="8"/>
  <c r="A40" i="8"/>
  <c r="A24" i="8"/>
  <c r="A8" i="8"/>
  <c r="A263" i="8"/>
  <c r="A247" i="8"/>
  <c r="A231" i="8"/>
  <c r="A215" i="8"/>
  <c r="A199" i="8"/>
  <c r="A183" i="8"/>
  <c r="A167" i="8"/>
  <c r="A151" i="8"/>
  <c r="A135" i="8"/>
  <c r="A119" i="8"/>
  <c r="A103" i="8"/>
  <c r="A87" i="8"/>
  <c r="A71" i="8"/>
  <c r="A3" i="8"/>
  <c r="A478" i="8"/>
  <c r="A454" i="8"/>
  <c r="A426" i="8"/>
  <c r="A394" i="8"/>
  <c r="A362" i="8"/>
  <c r="A330" i="8"/>
  <c r="A298" i="8"/>
  <c r="A39" i="8"/>
  <c r="A7" i="8"/>
  <c r="A246" i="8"/>
  <c r="A214" i="8"/>
  <c r="A182" i="8"/>
  <c r="A150" i="8"/>
  <c r="A118" i="8"/>
  <c r="A86" i="8"/>
  <c r="A282" i="8"/>
  <c r="A25" i="8"/>
  <c r="A264" i="8"/>
  <c r="A232" i="8"/>
  <c r="A200" i="8"/>
  <c r="A168" i="8"/>
  <c r="A136" i="8"/>
  <c r="A104" i="8"/>
  <c r="A88" i="8"/>
  <c r="M363" i="8"/>
  <c r="M511" i="8"/>
  <c r="M495" i="8"/>
  <c r="M478" i="8"/>
  <c r="M462" i="8"/>
  <c r="M446" i="8"/>
  <c r="M430" i="8"/>
  <c r="M414" i="8"/>
  <c r="M398" i="8"/>
  <c r="M380" i="8"/>
  <c r="M364" i="8"/>
  <c r="M347" i="8"/>
  <c r="M331" i="8"/>
  <c r="M314" i="8"/>
  <c r="M298" i="8"/>
  <c r="M282" i="8"/>
  <c r="M265" i="8"/>
  <c r="M249" i="8"/>
  <c r="M233" i="8"/>
  <c r="M217" i="8"/>
  <c r="M201" i="8"/>
  <c r="M184" i="8"/>
  <c r="M168" i="8"/>
  <c r="M152" i="8"/>
  <c r="M135" i="8"/>
  <c r="M119" i="8"/>
  <c r="M101" i="8"/>
  <c r="M84" i="8"/>
  <c r="M68" i="8"/>
  <c r="M52" i="8"/>
  <c r="M35" i="8"/>
  <c r="M18" i="8"/>
  <c r="M520" i="8"/>
  <c r="M504" i="8"/>
  <c r="M487" i="8"/>
  <c r="M471" i="8"/>
  <c r="M455" i="8"/>
  <c r="M439" i="8"/>
  <c r="M423" i="8"/>
  <c r="M407" i="8"/>
  <c r="M389" i="8"/>
  <c r="M373" i="8"/>
  <c r="M356" i="8"/>
  <c r="M340" i="8"/>
  <c r="M324" i="8"/>
  <c r="M307" i="8"/>
  <c r="M291" i="8"/>
  <c r="M275" i="8"/>
  <c r="M258" i="8"/>
  <c r="M242" i="8"/>
  <c r="M226" i="8"/>
  <c r="M210" i="8"/>
  <c r="M193" i="8"/>
  <c r="M177" i="8"/>
  <c r="M161" i="8"/>
  <c r="M145" i="8"/>
  <c r="M128" i="8"/>
  <c r="M112" i="8"/>
  <c r="M94" i="8"/>
  <c r="M77" i="8"/>
  <c r="M61" i="8"/>
  <c r="M44" i="8"/>
  <c r="M28" i="8"/>
  <c r="M8" i="8"/>
  <c r="M517" i="8"/>
  <c r="M501" i="8"/>
  <c r="M484" i="8"/>
  <c r="M468" i="8"/>
  <c r="M452" i="8"/>
  <c r="M436" i="8"/>
  <c r="M420" i="8"/>
  <c r="M404" i="8"/>
  <c r="M386" i="8"/>
  <c r="M370" i="8"/>
  <c r="M353" i="8"/>
  <c r="M337" i="8"/>
  <c r="M321" i="8"/>
  <c r="M304" i="8"/>
  <c r="M288" i="8"/>
  <c r="M272" i="8"/>
  <c r="M255" i="8"/>
  <c r="M239" i="8"/>
  <c r="M223" i="8"/>
  <c r="M207" i="8"/>
  <c r="M190" i="8"/>
  <c r="M174" i="8"/>
  <c r="M158" i="8"/>
  <c r="M141" i="8"/>
  <c r="M125" i="8"/>
  <c r="M107" i="8"/>
  <c r="M90" i="8"/>
  <c r="M74" i="8"/>
  <c r="M58" i="8"/>
  <c r="M41" i="8"/>
  <c r="M24" i="8"/>
  <c r="M7" i="8"/>
  <c r="M510" i="8"/>
  <c r="M494" i="8"/>
  <c r="M477" i="8"/>
  <c r="M461" i="8"/>
  <c r="M445" i="8"/>
  <c r="M429" i="8"/>
  <c r="M413" i="8"/>
  <c r="M397" i="8"/>
  <c r="M379" i="8"/>
  <c r="M362" i="8"/>
  <c r="M346" i="8"/>
  <c r="M330" i="8"/>
  <c r="M313" i="8"/>
  <c r="M297" i="8"/>
  <c r="M281" i="8"/>
  <c r="M264" i="8"/>
  <c r="M248" i="8"/>
  <c r="M232" i="8"/>
  <c r="M216" i="8"/>
  <c r="M200" i="8"/>
  <c r="M183" i="8"/>
  <c r="M167" i="8"/>
  <c r="M151" i="8"/>
  <c r="M134" i="8"/>
  <c r="M118" i="8"/>
  <c r="M100" i="8"/>
  <c r="M83" i="8"/>
  <c r="M67" i="8"/>
  <c r="M51" i="8"/>
  <c r="M34" i="8"/>
  <c r="M17" i="8"/>
  <c r="M269" i="8"/>
  <c r="M507" i="8"/>
  <c r="M490" i="8"/>
  <c r="M474" i="8"/>
  <c r="M458" i="8"/>
  <c r="M442" i="8"/>
  <c r="M426" i="8"/>
  <c r="M410" i="8"/>
  <c r="M394" i="8"/>
  <c r="M376" i="8"/>
  <c r="M359" i="8"/>
  <c r="M343" i="8"/>
  <c r="M327" i="8"/>
  <c r="M310" i="8"/>
  <c r="M294" i="8"/>
  <c r="M278" i="8"/>
  <c r="M261" i="8"/>
  <c r="M245" i="8"/>
  <c r="M229" i="8"/>
  <c r="M213" i="8"/>
  <c r="M197" i="8"/>
  <c r="M180" i="8"/>
  <c r="M164" i="8"/>
  <c r="M148" i="8"/>
  <c r="M131" i="8"/>
  <c r="M115" i="8"/>
  <c r="M97" i="8"/>
  <c r="M80" i="8"/>
  <c r="M64" i="8"/>
  <c r="M48" i="8"/>
  <c r="M31" i="8"/>
  <c r="M14" i="8"/>
  <c r="M516" i="8"/>
  <c r="M500" i="8"/>
  <c r="M483" i="8"/>
  <c r="M467" i="8"/>
  <c r="M451" i="8"/>
  <c r="M435" i="8"/>
  <c r="M419" i="8"/>
  <c r="M403" i="8"/>
  <c r="M385" i="8"/>
  <c r="M369" i="8"/>
  <c r="M352" i="8"/>
  <c r="M336" i="8"/>
  <c r="M319" i="8"/>
  <c r="M303" i="8"/>
  <c r="M287" i="8"/>
  <c r="M271" i="8"/>
  <c r="M254" i="8"/>
  <c r="M238" i="8"/>
  <c r="M222" i="8"/>
  <c r="M206" i="8"/>
  <c r="M189" i="8"/>
  <c r="M173" i="8"/>
  <c r="M157" i="8"/>
  <c r="M140" i="8"/>
  <c r="M124" i="8"/>
  <c r="M106" i="8"/>
  <c r="M89" i="8"/>
  <c r="M73" i="8"/>
  <c r="M57" i="8"/>
  <c r="M40" i="8"/>
  <c r="M23" i="8"/>
  <c r="M392" i="8"/>
  <c r="M513" i="8"/>
  <c r="M497" i="8"/>
  <c r="M480" i="8"/>
  <c r="M464" i="8"/>
  <c r="M448" i="8"/>
  <c r="M432" i="8"/>
  <c r="M416" i="8"/>
  <c r="M400" i="8"/>
  <c r="M382" i="8"/>
  <c r="M366" i="8"/>
  <c r="M349" i="8"/>
  <c r="M333" i="8"/>
  <c r="M316" i="8"/>
  <c r="M300" i="8"/>
  <c r="M284" i="8"/>
  <c r="M267" i="8"/>
  <c r="M251" i="8"/>
  <c r="M235" i="8"/>
  <c r="M219" i="8"/>
  <c r="M203" i="8"/>
  <c r="M186" i="8"/>
  <c r="M170" i="8"/>
  <c r="M154" i="8"/>
  <c r="M137" i="8"/>
  <c r="M121" i="8"/>
  <c r="M103" i="8"/>
  <c r="M86" i="8"/>
  <c r="M70" i="8"/>
  <c r="M54" i="8"/>
  <c r="M37" i="8"/>
  <c r="M20" i="8"/>
  <c r="M6" i="8"/>
  <c r="M506" i="8"/>
  <c r="M489" i="8"/>
  <c r="M473" i="8"/>
  <c r="M457" i="8"/>
  <c r="M441" i="8"/>
  <c r="M425" i="8"/>
  <c r="M409" i="8"/>
  <c r="M391" i="8"/>
  <c r="M375" i="8"/>
  <c r="M358" i="8"/>
  <c r="M342" i="8"/>
  <c r="M326" i="8"/>
  <c r="M309" i="8"/>
  <c r="M293" i="8"/>
  <c r="M277" i="8"/>
  <c r="M260" i="8"/>
  <c r="M244" i="8"/>
  <c r="M228" i="8"/>
  <c r="M212" i="8"/>
  <c r="M196" i="8"/>
  <c r="M179" i="8"/>
  <c r="M163" i="8"/>
  <c r="M147" i="8"/>
  <c r="M130" i="8"/>
  <c r="M114" i="8"/>
  <c r="M96" i="8"/>
  <c r="M79" i="8"/>
  <c r="M63" i="8"/>
  <c r="M47" i="8"/>
  <c r="M30" i="8"/>
  <c r="M13" i="8"/>
  <c r="M171" i="8"/>
  <c r="M138" i="8"/>
  <c r="M104" i="8"/>
  <c r="M71" i="8"/>
  <c r="M38" i="8"/>
  <c r="F186" i="8"/>
  <c r="AM183" i="8"/>
  <c r="AI181" i="8"/>
  <c r="AM179" i="8"/>
  <c r="AK178" i="8"/>
  <c r="AI177" i="8"/>
  <c r="K176" i="8"/>
  <c r="H175" i="8"/>
  <c r="F174" i="8"/>
  <c r="D173" i="8"/>
  <c r="AI171" i="8"/>
  <c r="AK170" i="8"/>
  <c r="AM169" i="8"/>
  <c r="K168" i="8"/>
  <c r="H167" i="8"/>
  <c r="F166" i="8"/>
  <c r="D165" i="8"/>
  <c r="AM163" i="8"/>
  <c r="AK162" i="8"/>
  <c r="U162" i="8"/>
  <c r="AK161" i="8"/>
  <c r="AI160" i="8"/>
  <c r="K159" i="8"/>
  <c r="H158" i="8"/>
  <c r="F157" i="8"/>
  <c r="D156" i="8"/>
  <c r="AM154" i="8"/>
  <c r="AK153" i="8"/>
  <c r="AI152" i="8"/>
  <c r="K151" i="8"/>
  <c r="H150" i="8"/>
  <c r="F149" i="8"/>
  <c r="D148" i="8"/>
  <c r="AM146" i="8"/>
  <c r="AK145" i="8"/>
  <c r="AK144" i="8"/>
  <c r="AK143" i="8"/>
  <c r="AI142" i="8"/>
  <c r="K141" i="8"/>
  <c r="H140" i="8"/>
  <c r="F139" i="8"/>
  <c r="D138" i="8"/>
  <c r="AM136" i="8"/>
  <c r="AK135" i="8"/>
  <c r="AI134" i="8"/>
  <c r="K133" i="8"/>
  <c r="H132" i="8"/>
  <c r="F131" i="8"/>
  <c r="D130" i="8"/>
  <c r="AM128" i="8"/>
  <c r="AK127" i="8"/>
  <c r="AI126" i="8"/>
  <c r="K125" i="8"/>
  <c r="H124" i="8"/>
  <c r="F123" i="8"/>
  <c r="D122" i="8"/>
  <c r="AM120" i="8"/>
  <c r="AK119" i="8"/>
  <c r="AE118" i="8"/>
  <c r="Q118" i="8"/>
  <c r="AI117" i="8"/>
  <c r="K116" i="8"/>
  <c r="H115" i="8"/>
  <c r="F114" i="8"/>
  <c r="D113" i="8"/>
  <c r="AM111" i="8"/>
  <c r="AM110" i="8"/>
  <c r="AM109" i="8"/>
  <c r="AK108" i="8"/>
  <c r="AI107" i="8"/>
  <c r="K106" i="8"/>
  <c r="H105" i="8"/>
  <c r="F104" i="8"/>
  <c r="D103" i="8"/>
  <c r="AM101" i="8"/>
  <c r="AK100" i="8"/>
  <c r="AI99" i="8"/>
  <c r="K98" i="8"/>
  <c r="H97" i="8"/>
  <c r="F96" i="8"/>
  <c r="D95" i="8"/>
  <c r="AM93" i="8"/>
  <c r="AA93" i="8"/>
  <c r="F93" i="8"/>
  <c r="D92" i="8"/>
  <c r="AI90" i="8"/>
  <c r="AK89" i="8"/>
  <c r="AM88" i="8"/>
  <c r="K87" i="8"/>
  <c r="H86" i="8"/>
  <c r="F85" i="8"/>
  <c r="AI197" i="8"/>
  <c r="AL196" i="8"/>
  <c r="AL195" i="8"/>
  <c r="AL194" i="8"/>
  <c r="AL193" i="8"/>
  <c r="AL192" i="8"/>
  <c r="AL191" i="8"/>
  <c r="AL190" i="8"/>
  <c r="AL189" i="8"/>
  <c r="AL188" i="8"/>
  <c r="AL187" i="8"/>
  <c r="AL186" i="8"/>
  <c r="AL185" i="8"/>
  <c r="AL184" i="8"/>
  <c r="AL183" i="8"/>
  <c r="AL182" i="8"/>
  <c r="AL181" i="8"/>
  <c r="AL180" i="8"/>
  <c r="AL179" i="8"/>
  <c r="AL178" i="8"/>
  <c r="AL177" i="8"/>
  <c r="AL176" i="8"/>
  <c r="AH175" i="8"/>
  <c r="AH174" i="8"/>
  <c r="AH173" i="8"/>
  <c r="AH172" i="8"/>
  <c r="AH171" i="8"/>
  <c r="AH170" i="8"/>
  <c r="AH169" i="8"/>
  <c r="AH168" i="8"/>
  <c r="AH167" i="8"/>
  <c r="AH166" i="8"/>
  <c r="AH165" i="8"/>
  <c r="AH164" i="8"/>
  <c r="AH163" i="8"/>
  <c r="AD162" i="8"/>
  <c r="R162" i="8"/>
  <c r="AL161" i="8"/>
  <c r="AL160" i="8"/>
  <c r="AL159" i="8"/>
  <c r="AL158" i="8"/>
  <c r="AL157" i="8"/>
  <c r="AL156" i="8"/>
  <c r="AL155" i="8"/>
  <c r="AL154" i="8"/>
  <c r="AL153" i="8"/>
  <c r="AL152" i="8"/>
  <c r="AL151" i="8"/>
  <c r="AL150" i="8"/>
  <c r="AL149" i="8"/>
  <c r="AL148" i="8"/>
  <c r="AH147" i="8"/>
  <c r="AL146" i="8"/>
  <c r="AL145" i="8"/>
  <c r="AL144" i="8"/>
  <c r="AL143" i="8"/>
  <c r="AL142" i="8"/>
  <c r="AL141" i="8"/>
  <c r="AL140" i="8"/>
  <c r="AL139" i="8"/>
  <c r="AL138" i="8"/>
  <c r="AL137" i="8"/>
  <c r="AL136" i="8"/>
  <c r="AL135" i="8"/>
  <c r="AL134" i="8"/>
  <c r="AL133" i="8"/>
  <c r="AL132" i="8"/>
  <c r="AL131" i="8"/>
  <c r="AL130" i="8"/>
  <c r="AL129" i="8"/>
  <c r="AL128" i="8"/>
  <c r="AL127" i="8"/>
  <c r="AL126" i="8"/>
  <c r="AL125" i="8"/>
  <c r="AL124" i="8"/>
  <c r="AL123" i="8"/>
  <c r="AL122" i="8"/>
  <c r="AL121" i="8"/>
  <c r="AL120" i="8"/>
  <c r="AL119" i="8"/>
  <c r="AL118" i="8"/>
  <c r="V118" i="8"/>
  <c r="E118" i="8"/>
  <c r="E117" i="8"/>
  <c r="E116" i="8"/>
  <c r="E115" i="8"/>
  <c r="E114" i="8"/>
  <c r="E113" i="8"/>
  <c r="E112" i="8"/>
  <c r="E111" i="8"/>
  <c r="E110" i="8"/>
  <c r="E109" i="8"/>
  <c r="E108" i="8"/>
  <c r="E107" i="8"/>
  <c r="E106" i="8"/>
  <c r="E105" i="8"/>
  <c r="E104" i="8"/>
  <c r="E103" i="8"/>
  <c r="E102" i="8"/>
  <c r="E101" i="8"/>
  <c r="E100" i="8"/>
  <c r="E99" i="8"/>
  <c r="E98" i="8"/>
  <c r="E97" i="8"/>
  <c r="E96" i="8"/>
  <c r="E95" i="8"/>
  <c r="E94" i="8"/>
  <c r="AD93"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AL15" i="8"/>
  <c r="N15" i="8"/>
  <c r="H82" i="8"/>
  <c r="AK79" i="8"/>
  <c r="D77" i="8"/>
  <c r="H74" i="8"/>
  <c r="AK71" i="8"/>
  <c r="D69" i="8"/>
  <c r="H66" i="8"/>
  <c r="AK63" i="8"/>
  <c r="D61" i="8"/>
  <c r="H58" i="8"/>
  <c r="AK55" i="8"/>
  <c r="F145" i="8"/>
  <c r="F144" i="8"/>
  <c r="D143" i="8"/>
  <c r="AM141" i="8"/>
  <c r="AK140" i="8"/>
  <c r="AI139" i="8"/>
  <c r="K138" i="8"/>
  <c r="H137" i="8"/>
  <c r="F136" i="8"/>
  <c r="D135" i="8"/>
  <c r="AM133" i="8"/>
  <c r="AK132" i="8"/>
  <c r="AI131" i="8"/>
  <c r="K130" i="8"/>
  <c r="H129" i="8"/>
  <c r="F128" i="8"/>
  <c r="D127" i="8"/>
  <c r="AM125" i="8"/>
  <c r="AK124" i="8"/>
  <c r="AI123" i="8"/>
  <c r="K122" i="8"/>
  <c r="H121" i="8"/>
  <c r="F120" i="8"/>
  <c r="D119" i="8"/>
  <c r="Y118" i="8"/>
  <c r="D118" i="8"/>
  <c r="AM116" i="8"/>
  <c r="AK115" i="8"/>
  <c r="AI114" i="8"/>
  <c r="K113" i="8"/>
  <c r="H112" i="8"/>
  <c r="H111" i="8"/>
  <c r="H110" i="8"/>
  <c r="F109" i="8"/>
  <c r="D108" i="8"/>
  <c r="AM106" i="8"/>
  <c r="AK105" i="8"/>
  <c r="AI104" i="8"/>
  <c r="K103" i="8"/>
  <c r="H102" i="8"/>
  <c r="F101" i="8"/>
  <c r="D100" i="8"/>
  <c r="AM98" i="8"/>
  <c r="AK97" i="8"/>
  <c r="AI96" i="8"/>
  <c r="K95" i="8"/>
  <c r="H94" i="8"/>
  <c r="AG93" i="8"/>
  <c r="M93" i="8"/>
  <c r="K92" i="8"/>
  <c r="H91" i="8"/>
  <c r="F90" i="8"/>
  <c r="D89" i="8"/>
  <c r="AM87" i="8"/>
  <c r="AK86" i="8"/>
  <c r="AI85" i="8"/>
  <c r="K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X162"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AF118" i="8"/>
  <c r="L118" i="8"/>
  <c r="L117" i="8"/>
  <c r="L116" i="8"/>
  <c r="L115" i="8"/>
  <c r="L114" i="8"/>
  <c r="L113" i="8"/>
  <c r="L112" i="8"/>
  <c r="L111" i="8"/>
  <c r="L110" i="8"/>
  <c r="L109" i="8"/>
  <c r="L108" i="8"/>
  <c r="L107" i="8"/>
  <c r="L106" i="8"/>
  <c r="L105" i="8"/>
  <c r="L104" i="8"/>
  <c r="L103" i="8"/>
  <c r="L102" i="8"/>
  <c r="L101" i="8"/>
  <c r="L100" i="8"/>
  <c r="L99" i="8"/>
  <c r="L98" i="8"/>
  <c r="L97" i="8"/>
  <c r="L96" i="8"/>
  <c r="L95" i="8"/>
  <c r="L94" i="8"/>
  <c r="AB93" i="8"/>
  <c r="P93" i="8"/>
  <c r="AJ92" i="8"/>
  <c r="AJ91" i="8"/>
  <c r="AJ90" i="8"/>
  <c r="AJ89" i="8"/>
  <c r="AJ88" i="8"/>
  <c r="AJ87" i="8"/>
  <c r="AJ86" i="8"/>
  <c r="AJ85" i="8"/>
  <c r="AJ84" i="8"/>
  <c r="AJ83" i="8"/>
  <c r="AJ82" i="8"/>
  <c r="AJ81" i="8"/>
  <c r="AJ80" i="8"/>
  <c r="AJ79" i="8"/>
  <c r="AJ78" i="8"/>
  <c r="AJ77" i="8"/>
  <c r="AJ76" i="8"/>
  <c r="AJ75" i="8"/>
  <c r="AJ74" i="8"/>
  <c r="AJ73" i="8"/>
  <c r="AJ72" i="8"/>
  <c r="AJ71" i="8"/>
  <c r="AJ70" i="8"/>
  <c r="AJ69" i="8"/>
  <c r="AJ68" i="8"/>
  <c r="AJ67" i="8"/>
  <c r="AJ66" i="8"/>
  <c r="AJ65" i="8"/>
  <c r="AJ64" i="8"/>
  <c r="AJ63" i="8"/>
  <c r="AJ62" i="8"/>
  <c r="AJ61" i="8"/>
  <c r="AJ60" i="8"/>
  <c r="AJ59" i="8"/>
  <c r="AJ58" i="8"/>
  <c r="AJ57" i="8"/>
  <c r="AJ56" i="8"/>
  <c r="AJ55" i="8"/>
  <c r="AJ54" i="8"/>
  <c r="AJ53" i="8"/>
  <c r="AJ52" i="8"/>
  <c r="AJ51" i="8"/>
  <c r="AJ50" i="8"/>
  <c r="AJ49" i="8"/>
  <c r="AJ48" i="8"/>
  <c r="AJ47" i="8"/>
  <c r="AJ46" i="8"/>
  <c r="AJ45" i="8"/>
  <c r="AJ44" i="8"/>
  <c r="AJ43" i="8"/>
  <c r="AJ42" i="8"/>
  <c r="AJ41" i="8"/>
  <c r="AJ40" i="8"/>
  <c r="AJ39" i="8"/>
  <c r="AJ38" i="8"/>
  <c r="AJ37" i="8"/>
  <c r="AJ36" i="8"/>
  <c r="AJ35" i="8"/>
  <c r="AJ34" i="8"/>
  <c r="AJ33" i="8"/>
  <c r="AJ32" i="8"/>
  <c r="AJ31" i="8"/>
  <c r="AJ30" i="8"/>
  <c r="AJ29" i="8"/>
  <c r="AJ28" i="8"/>
  <c r="AJ27" i="8"/>
  <c r="AJ26" i="8"/>
  <c r="AJ25" i="8"/>
  <c r="AJ24" i="8"/>
  <c r="AJ23" i="8"/>
  <c r="AJ22" i="8"/>
  <c r="AJ21" i="8"/>
  <c r="AJ20" i="8"/>
  <c r="AJ19" i="8"/>
  <c r="AJ18" i="8"/>
  <c r="AJ17" i="8"/>
  <c r="AJ16" i="8"/>
  <c r="AF15" i="8"/>
  <c r="T15" i="8"/>
  <c r="H83" i="8"/>
  <c r="AK80" i="8"/>
  <c r="D78" i="8"/>
  <c r="H75" i="8"/>
  <c r="AK72" i="8"/>
  <c r="D70" i="8"/>
  <c r="H67" i="8"/>
  <c r="AK64" i="8"/>
  <c r="D62" i="8"/>
  <c r="H59" i="8"/>
  <c r="AK56" i="8"/>
  <c r="D54" i="8"/>
  <c r="D52" i="8"/>
  <c r="H49" i="8"/>
  <c r="AK46" i="8"/>
  <c r="H44" i="8"/>
  <c r="AK41" i="8"/>
  <c r="D39" i="8"/>
  <c r="H36" i="8"/>
  <c r="AK33" i="8"/>
  <c r="D31" i="8"/>
  <c r="H28" i="8"/>
  <c r="D26" i="8"/>
  <c r="H23" i="8"/>
  <c r="AK20" i="8"/>
  <c r="D18" i="8"/>
  <c r="AG15" i="8"/>
  <c r="B15" i="8"/>
  <c r="B14" i="8"/>
  <c r="B13" i="8"/>
  <c r="B12" i="8"/>
  <c r="B11" i="8"/>
  <c r="B10" i="8"/>
  <c r="B9" i="8"/>
  <c r="B8" i="8"/>
  <c r="B7" i="8"/>
  <c r="B6" i="8"/>
  <c r="AB5" i="8"/>
  <c r="G5" i="8"/>
  <c r="AF4" i="8"/>
  <c r="L4" i="8"/>
  <c r="AF3" i="8"/>
  <c r="P3" i="8"/>
  <c r="AJ2" i="8"/>
  <c r="T2" i="8"/>
  <c r="B2" i="8"/>
  <c r="K84" i="8"/>
  <c r="K82" i="8"/>
  <c r="K80" i="8"/>
  <c r="K78" i="8"/>
  <c r="K76" i="8"/>
  <c r="K74" i="8"/>
  <c r="K72" i="8"/>
  <c r="K70" i="8"/>
  <c r="K68" i="8"/>
  <c r="K66" i="8"/>
  <c r="K64" i="8"/>
  <c r="K62" i="8"/>
  <c r="K60" i="8"/>
  <c r="K58" i="8"/>
  <c r="K56" i="8"/>
  <c r="K54" i="8"/>
  <c r="K52" i="8"/>
  <c r="K50" i="8"/>
  <c r="K48" i="8"/>
  <c r="K46" i="8"/>
  <c r="K44" i="8"/>
  <c r="K42" i="8"/>
  <c r="K40" i="8"/>
  <c r="K38" i="8"/>
  <c r="K36" i="8"/>
  <c r="K34" i="8"/>
  <c r="K32" i="8"/>
  <c r="K30" i="8"/>
  <c r="K28" i="8"/>
  <c r="K26" i="8"/>
  <c r="K24" i="8"/>
  <c r="K22" i="8"/>
  <c r="K20" i="8"/>
  <c r="K18" i="8"/>
  <c r="K16" i="8"/>
  <c r="K15" i="8"/>
  <c r="H14" i="8"/>
  <c r="F13" i="8"/>
  <c r="D12" i="8"/>
  <c r="AM10" i="8"/>
  <c r="AM9" i="8"/>
  <c r="AK8" i="8"/>
  <c r="AI7" i="8"/>
  <c r="K6" i="8"/>
  <c r="AI5" i="8"/>
  <c r="AI4" i="8"/>
  <c r="AM3" i="8"/>
  <c r="AM2" i="8"/>
  <c r="H52" i="8"/>
  <c r="AK49" i="8"/>
  <c r="D47" i="8"/>
  <c r="AK44" i="8"/>
  <c r="D42" i="8"/>
  <c r="H39" i="8"/>
  <c r="AK36" i="8"/>
  <c r="D34" i="8"/>
  <c r="H31" i="8"/>
  <c r="AK28" i="8"/>
  <c r="H26" i="8"/>
  <c r="AK23" i="8"/>
  <c r="D21" i="8"/>
  <c r="H18" i="8"/>
  <c r="AK15" i="8"/>
  <c r="E15" i="8"/>
  <c r="E14" i="8"/>
  <c r="E13" i="8"/>
  <c r="E12" i="8"/>
  <c r="E11" i="8"/>
  <c r="E10" i="8"/>
  <c r="E9" i="8"/>
  <c r="E8" i="8"/>
  <c r="E7" i="8"/>
  <c r="E6" i="8"/>
  <c r="Z5" i="8"/>
  <c r="J5" i="8"/>
  <c r="AH4" i="8"/>
  <c r="N4" i="8"/>
  <c r="AD3" i="8"/>
  <c r="R3" i="8"/>
  <c r="AL2" i="8"/>
  <c r="V2" i="8"/>
  <c r="E2" i="8"/>
  <c r="D2" i="8"/>
  <c r="AI82" i="8"/>
  <c r="AI80" i="8"/>
  <c r="AI78" i="8"/>
  <c r="AI76" i="8"/>
  <c r="AI74" i="8"/>
  <c r="AI72" i="8"/>
  <c r="AI70" i="8"/>
  <c r="AI68" i="8"/>
  <c r="AI66" i="8"/>
  <c r="AI64" i="8"/>
  <c r="AI62" i="8"/>
  <c r="AI60" i="8"/>
  <c r="AI58" i="8"/>
  <c r="AI56" i="8"/>
  <c r="AI54" i="8"/>
  <c r="AI52" i="8"/>
  <c r="AI50" i="8"/>
  <c r="AI48" i="8"/>
  <c r="AI46" i="8"/>
  <c r="AI44" i="8"/>
  <c r="AI42" i="8"/>
  <c r="AI40" i="8"/>
  <c r="AI38" i="8"/>
  <c r="AI36" i="8"/>
  <c r="AI34" i="8"/>
  <c r="AI32" i="8"/>
  <c r="AI30" i="8"/>
  <c r="AI28" i="8"/>
  <c r="AI26" i="8"/>
  <c r="AI24" i="8"/>
  <c r="AI22" i="8"/>
  <c r="AI20" i="8"/>
  <c r="AI18" i="8"/>
  <c r="AI16" i="8"/>
  <c r="O15" i="8"/>
  <c r="K14" i="8"/>
  <c r="H13" i="8"/>
  <c r="F12" i="8"/>
  <c r="D11" i="8"/>
  <c r="D10" i="8"/>
  <c r="AM8" i="8"/>
  <c r="AK7" i="8"/>
  <c r="AI6" i="8"/>
  <c r="AC5" i="8"/>
  <c r="Q5" i="8"/>
  <c r="AK4" i="8"/>
  <c r="U4" i="8"/>
  <c r="D4" i="8"/>
  <c r="Y3" i="8"/>
  <c r="H3" i="8"/>
  <c r="AA2" i="8"/>
  <c r="S5" i="8"/>
  <c r="AE4" i="8"/>
  <c r="W3" i="8"/>
  <c r="AI2" i="8"/>
  <c r="S519" i="8"/>
  <c r="S503" i="8"/>
  <c r="S486" i="8"/>
  <c r="S470" i="8"/>
  <c r="S454" i="8"/>
  <c r="S438" i="8"/>
  <c r="S422" i="8"/>
  <c r="S406" i="8"/>
  <c r="S389" i="8"/>
  <c r="S373" i="8"/>
  <c r="S357" i="8"/>
  <c r="S341" i="8"/>
  <c r="S325" i="8"/>
  <c r="S309" i="8"/>
  <c r="S293" i="8"/>
  <c r="S277" i="8"/>
  <c r="S516" i="8"/>
  <c r="S500" i="8"/>
  <c r="S483" i="8"/>
  <c r="S467" i="8"/>
  <c r="S451" i="8"/>
  <c r="S435" i="8"/>
  <c r="S419" i="8"/>
  <c r="S403" i="8"/>
  <c r="S386" i="8"/>
  <c r="S370" i="8"/>
  <c r="S354" i="8"/>
  <c r="S338" i="8"/>
  <c r="S322" i="8"/>
  <c r="S306" i="8"/>
  <c r="S290" i="8"/>
  <c r="S274" i="8"/>
  <c r="S257" i="8"/>
  <c r="S241" i="8"/>
  <c r="S225" i="8"/>
  <c r="S209" i="8"/>
  <c r="S193" i="8"/>
  <c r="S177" i="8"/>
  <c r="S161" i="8"/>
  <c r="S145" i="8"/>
  <c r="S129" i="8"/>
  <c r="S113" i="8"/>
  <c r="S97" i="8"/>
  <c r="S80" i="8"/>
  <c r="S64" i="8"/>
  <c r="S48" i="8"/>
  <c r="S32" i="8"/>
  <c r="S262" i="8"/>
  <c r="S246" i="8"/>
  <c r="S230" i="8"/>
  <c r="S214" i="8"/>
  <c r="S198" i="8"/>
  <c r="S182" i="8"/>
  <c r="S166" i="8"/>
  <c r="S150" i="8"/>
  <c r="S134" i="8"/>
  <c r="S118" i="8"/>
  <c r="S102" i="8"/>
  <c r="S85" i="8"/>
  <c r="S69" i="8"/>
  <c r="S53" i="8"/>
  <c r="S37" i="8"/>
  <c r="S21" i="8"/>
  <c r="S14" i="8"/>
  <c r="A521" i="8"/>
  <c r="A493" i="8"/>
  <c r="A477" i="8"/>
  <c r="A502" i="8"/>
  <c r="A453" i="8"/>
  <c r="A469" i="8"/>
  <c r="A425" i="8"/>
  <c r="A409" i="8"/>
  <c r="A393" i="8"/>
  <c r="A377" i="8"/>
  <c r="A361" i="8"/>
  <c r="A345" i="8"/>
  <c r="A329" i="8"/>
  <c r="A313" i="8"/>
  <c r="A297" i="8"/>
  <c r="A281" i="8"/>
  <c r="A517" i="8"/>
  <c r="A472" i="8"/>
  <c r="A448" i="8"/>
  <c r="A420" i="8"/>
  <c r="A388" i="8"/>
  <c r="A356" i="8"/>
  <c r="A324" i="8"/>
  <c r="A292" i="8"/>
  <c r="A46" i="8"/>
  <c r="A30" i="8"/>
  <c r="A14" i="8"/>
  <c r="A269" i="8"/>
  <c r="A253" i="8"/>
  <c r="A237" i="8"/>
  <c r="A221" i="8"/>
  <c r="A205" i="8"/>
  <c r="A189" i="8"/>
  <c r="A173" i="8"/>
  <c r="A157" i="8"/>
  <c r="A141" i="8"/>
  <c r="A125" i="8"/>
  <c r="A109" i="8"/>
  <c r="A93" i="8"/>
  <c r="A77" i="8"/>
  <c r="A61" i="8"/>
  <c r="A490" i="8"/>
  <c r="A466" i="8"/>
  <c r="A438" i="8"/>
  <c r="A406" i="8"/>
  <c r="A374" i="8"/>
  <c r="A342" i="8"/>
  <c r="A310" i="8"/>
  <c r="A52" i="8"/>
  <c r="A19" i="8"/>
  <c r="A258" i="8"/>
  <c r="A226" i="8"/>
  <c r="A194" i="8"/>
  <c r="A162" i="8"/>
  <c r="A130" i="8"/>
  <c r="A98" i="8"/>
  <c r="A66" i="8"/>
  <c r="A37" i="8"/>
  <c r="A5" i="8"/>
  <c r="A244" i="8"/>
  <c r="A212" i="8"/>
  <c r="A180" i="8"/>
  <c r="A148" i="8"/>
  <c r="A116" i="8"/>
  <c r="A68" i="8"/>
  <c r="S492" i="8"/>
  <c r="S509" i="8"/>
  <c r="S493" i="8"/>
  <c r="S476" i="8"/>
  <c r="S460" i="8"/>
  <c r="S444" i="8"/>
  <c r="S428" i="8"/>
  <c r="S412" i="8"/>
  <c r="S396" i="8"/>
  <c r="S379" i="8"/>
  <c r="S363" i="8"/>
  <c r="S347" i="8"/>
  <c r="S331" i="8"/>
  <c r="S315" i="8"/>
  <c r="S299" i="8"/>
  <c r="S283" i="8"/>
  <c r="S267" i="8"/>
  <c r="S506" i="8"/>
  <c r="S489" i="8"/>
  <c r="S473" i="8"/>
  <c r="S457" i="8"/>
  <c r="S441" i="8"/>
  <c r="S425" i="8"/>
  <c r="S409" i="8"/>
  <c r="S392" i="8"/>
  <c r="S376" i="8"/>
  <c r="S360" i="8"/>
  <c r="S344" i="8"/>
  <c r="S328" i="8"/>
  <c r="S312" i="8"/>
  <c r="S296" i="8"/>
  <c r="S280" i="8"/>
  <c r="S263" i="8"/>
  <c r="S247" i="8"/>
  <c r="S231" i="8"/>
  <c r="S215" i="8"/>
  <c r="S199" i="8"/>
  <c r="S183" i="8"/>
  <c r="S167" i="8"/>
  <c r="S151" i="8"/>
  <c r="S135" i="8"/>
  <c r="S119" i="8"/>
  <c r="S103" i="8"/>
  <c r="S86" i="8"/>
  <c r="S70" i="8"/>
  <c r="S54" i="8"/>
  <c r="S38" i="8"/>
  <c r="S22" i="8"/>
  <c r="S252" i="8"/>
  <c r="S236" i="8"/>
  <c r="S220" i="8"/>
  <c r="S204" i="8"/>
  <c r="S188" i="8"/>
  <c r="S172" i="8"/>
  <c r="S156" i="8"/>
  <c r="S140" i="8"/>
  <c r="S124" i="8"/>
  <c r="S108" i="8"/>
  <c r="S91" i="8"/>
  <c r="S75" i="8"/>
  <c r="S59" i="8"/>
  <c r="S43" i="8"/>
  <c r="S27" i="8"/>
  <c r="S20" i="8"/>
  <c r="S12" i="8"/>
  <c r="A512" i="8"/>
  <c r="A483" i="8"/>
  <c r="A505" i="8"/>
  <c r="A459" i="8"/>
  <c r="A443" i="8"/>
  <c r="A431" i="8"/>
  <c r="A415" i="8"/>
  <c r="A399" i="8"/>
  <c r="A383" i="8"/>
  <c r="A367" i="8"/>
  <c r="A351" i="8"/>
  <c r="A335" i="8"/>
  <c r="A319" i="8"/>
  <c r="A303" i="8"/>
  <c r="A287" i="8"/>
  <c r="A53" i="8"/>
  <c r="A484" i="8"/>
  <c r="A460" i="8"/>
  <c r="A432" i="8"/>
  <c r="A400" i="8"/>
  <c r="A368" i="8"/>
  <c r="A336" i="8"/>
  <c r="A304" i="8"/>
  <c r="A54" i="8"/>
  <c r="A36" i="8"/>
  <c r="A20" i="8"/>
  <c r="A4" i="8"/>
  <c r="A259" i="8"/>
  <c r="A243" i="8"/>
  <c r="A227" i="8"/>
  <c r="A211" i="8"/>
  <c r="A195" i="8"/>
  <c r="A179" i="8"/>
  <c r="A163" i="8"/>
  <c r="A147" i="8"/>
  <c r="A131" i="8"/>
  <c r="A115" i="8"/>
  <c r="A99" i="8"/>
  <c r="A83" i="8"/>
  <c r="A67" i="8"/>
  <c r="A515" i="8"/>
  <c r="A511" i="8"/>
  <c r="A446" i="8"/>
  <c r="A418" i="8"/>
  <c r="A386" i="8"/>
  <c r="A354" i="8"/>
  <c r="A322" i="8"/>
  <c r="A290" i="8"/>
  <c r="A31" i="8"/>
  <c r="A270" i="8"/>
  <c r="A238" i="8"/>
  <c r="A206" i="8"/>
  <c r="A174" i="8"/>
  <c r="A142" i="8"/>
  <c r="A110" i="8"/>
  <c r="A78" i="8"/>
  <c r="A49" i="8"/>
  <c r="A17" i="8"/>
  <c r="A256" i="8"/>
  <c r="A224" i="8"/>
  <c r="A192" i="8"/>
  <c r="A160" i="8"/>
  <c r="A128" i="8"/>
  <c r="A92" i="8"/>
  <c r="A72"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AD15" i="8"/>
  <c r="H84" i="8"/>
  <c r="AK81" i="8"/>
  <c r="D79" i="8"/>
  <c r="H76" i="8"/>
  <c r="AK73" i="8"/>
  <c r="D71" i="8"/>
  <c r="H68" i="8"/>
  <c r="AK65" i="8"/>
  <c r="D63" i="8"/>
  <c r="H60" i="8"/>
  <c r="AK57" i="8"/>
  <c r="D55" i="8"/>
  <c r="AM144" i="8"/>
  <c r="AI143" i="8"/>
  <c r="AK142" i="8"/>
  <c r="AI141" i="8"/>
  <c r="K140" i="8"/>
  <c r="H139" i="8"/>
  <c r="F138" i="8"/>
  <c r="D137" i="8"/>
  <c r="AM135" i="8"/>
  <c r="AK134" i="8"/>
  <c r="AI133" i="8"/>
  <c r="K132" i="8"/>
  <c r="H131" i="8"/>
  <c r="F130" i="8"/>
  <c r="D129" i="8"/>
  <c r="AM127" i="8"/>
  <c r="AK126" i="8"/>
  <c r="AI125" i="8"/>
  <c r="K124" i="8"/>
  <c r="H123" i="8"/>
  <c r="F122" i="8"/>
  <c r="D121" i="8"/>
  <c r="AM119" i="8"/>
  <c r="AK118" i="8"/>
  <c r="U118" i="8"/>
  <c r="AK117" i="8"/>
  <c r="AI116" i="8"/>
  <c r="K115" i="8"/>
  <c r="H114" i="8"/>
  <c r="F113" i="8"/>
  <c r="D112" i="8"/>
  <c r="D111" i="8"/>
  <c r="D110" i="8"/>
  <c r="AM108" i="8"/>
  <c r="AK107" i="8"/>
  <c r="AI106" i="8"/>
  <c r="K105" i="8"/>
  <c r="H104" i="8"/>
  <c r="F103" i="8"/>
  <c r="D102" i="8"/>
  <c r="AM100" i="8"/>
  <c r="AK99" i="8"/>
  <c r="AI98" i="8"/>
  <c r="K97" i="8"/>
  <c r="H96" i="8"/>
  <c r="F95" i="8"/>
  <c r="D94" i="8"/>
  <c r="Y93" i="8"/>
  <c r="H93" i="8"/>
  <c r="F92" i="8"/>
  <c r="D91" i="8"/>
  <c r="AM89" i="8"/>
  <c r="AK88" i="8"/>
  <c r="AI87" i="8"/>
  <c r="K86" i="8"/>
  <c r="H85" i="8"/>
  <c r="AM197" i="8"/>
  <c r="AJ196" i="8"/>
  <c r="AJ195" i="8"/>
  <c r="AJ194" i="8"/>
  <c r="AJ193" i="8"/>
  <c r="AJ192" i="8"/>
  <c r="AJ191" i="8"/>
  <c r="AJ190" i="8"/>
  <c r="AJ189" i="8"/>
  <c r="AJ188" i="8"/>
  <c r="AJ187" i="8"/>
  <c r="AJ186" i="8"/>
  <c r="AJ185" i="8"/>
  <c r="AJ184" i="8"/>
  <c r="AJ183" i="8"/>
  <c r="AJ182" i="8"/>
  <c r="AJ181" i="8"/>
  <c r="AJ180" i="8"/>
  <c r="AJ179" i="8"/>
  <c r="AJ178" i="8"/>
  <c r="AJ177" i="8"/>
  <c r="AJ176" i="8"/>
  <c r="AJ175" i="8"/>
  <c r="AJ174" i="8"/>
  <c r="AJ173" i="8"/>
  <c r="AJ172" i="8"/>
  <c r="AJ171" i="8"/>
  <c r="AJ170" i="8"/>
  <c r="AJ169" i="8"/>
  <c r="AJ168" i="8"/>
  <c r="AJ167" i="8"/>
  <c r="AJ166" i="8"/>
  <c r="AJ165" i="8"/>
  <c r="AJ164" i="8"/>
  <c r="AJ163" i="8"/>
  <c r="AJ162" i="8"/>
  <c r="T162"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X118" i="8"/>
  <c r="G118" i="8"/>
  <c r="G117" i="8"/>
  <c r="G116" i="8"/>
  <c r="G115" i="8"/>
  <c r="G114" i="8"/>
  <c r="G113" i="8"/>
  <c r="G112" i="8"/>
  <c r="G111" i="8"/>
  <c r="G110" i="8"/>
  <c r="G109" i="8"/>
  <c r="G108" i="8"/>
  <c r="G107" i="8"/>
  <c r="G106" i="8"/>
  <c r="G105" i="8"/>
  <c r="G104" i="8"/>
  <c r="G103" i="8"/>
  <c r="G102" i="8"/>
  <c r="G101" i="8"/>
  <c r="G100" i="8"/>
  <c r="G99" i="8"/>
  <c r="G98" i="8"/>
  <c r="G97" i="8"/>
  <c r="G96" i="8"/>
  <c r="G95" i="8"/>
  <c r="G94" i="8"/>
  <c r="AF93"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X15" i="8"/>
  <c r="P15" i="8"/>
  <c r="AK82" i="8"/>
  <c r="D80" i="8"/>
  <c r="H77" i="8"/>
  <c r="AK74" i="8"/>
  <c r="D72" i="8"/>
  <c r="H69" i="8"/>
  <c r="AK66" i="8"/>
  <c r="D64" i="8"/>
  <c r="H61" i="8"/>
  <c r="AK58" i="8"/>
  <c r="D56" i="8"/>
  <c r="H53" i="8"/>
  <c r="H51" i="8"/>
  <c r="AK48" i="8"/>
  <c r="D46" i="8"/>
  <c r="AK43" i="8"/>
  <c r="D41" i="8"/>
  <c r="H38" i="8"/>
  <c r="AK35" i="8"/>
  <c r="D33" i="8"/>
  <c r="H30" i="8"/>
  <c r="AK27" i="8"/>
  <c r="H25" i="8"/>
  <c r="AK22" i="8"/>
  <c r="D20" i="8"/>
  <c r="H17" i="8"/>
  <c r="Y15" i="8"/>
  <c r="AJ14" i="8"/>
  <c r="AJ13" i="8"/>
  <c r="AJ12" i="8"/>
  <c r="AJ11" i="8"/>
  <c r="AJ10" i="8"/>
  <c r="AJ9" i="8"/>
  <c r="AJ8" i="8"/>
  <c r="AJ7" i="8"/>
  <c r="AJ6" i="8"/>
  <c r="AJ5" i="8"/>
  <c r="T5" i="8"/>
  <c r="B5" i="8"/>
  <c r="X4" i="8"/>
  <c r="G4" i="8"/>
  <c r="X3" i="8"/>
  <c r="L3" i="8"/>
  <c r="AF2" i="8"/>
  <c r="P2" i="8"/>
  <c r="Y2" i="8"/>
  <c r="AM83" i="8"/>
  <c r="AM81" i="8"/>
  <c r="AM79" i="8"/>
  <c r="AM77" i="8"/>
  <c r="AM75" i="8"/>
  <c r="AM73" i="8"/>
  <c r="AM71" i="8"/>
  <c r="AM69" i="8"/>
  <c r="AM67" i="8"/>
  <c r="AM65" i="8"/>
  <c r="AM63" i="8"/>
  <c r="AM61" i="8"/>
  <c r="AM59" i="8"/>
  <c r="AM57" i="8"/>
  <c r="AM55" i="8"/>
  <c r="AM53" i="8"/>
  <c r="AM51" i="8"/>
  <c r="AM49" i="8"/>
  <c r="AM47" i="8"/>
  <c r="AM45" i="8"/>
  <c r="AM43" i="8"/>
  <c r="AM41" i="8"/>
  <c r="AM39" i="8"/>
  <c r="AM37" i="8"/>
  <c r="AM35" i="8"/>
  <c r="AM33" i="8"/>
  <c r="AM31" i="8"/>
  <c r="AM29" i="8"/>
  <c r="AM27" i="8"/>
  <c r="AM25" i="8"/>
  <c r="AM23" i="8"/>
  <c r="AM21" i="8"/>
  <c r="AM19" i="8"/>
  <c r="AM17" i="8"/>
  <c r="AM15" i="8"/>
  <c r="F15" i="8"/>
  <c r="D14" i="8"/>
  <c r="AM12" i="8"/>
  <c r="AK11" i="8"/>
  <c r="AI10" i="8"/>
  <c r="AI9" i="8"/>
  <c r="K8" i="8"/>
  <c r="H7" i="8"/>
  <c r="F6" i="8"/>
  <c r="W5" i="8"/>
  <c r="AA4" i="8"/>
  <c r="AA3" i="8"/>
  <c r="AE2" i="8"/>
  <c r="AK51" i="8"/>
  <c r="D49" i="8"/>
  <c r="H46" i="8"/>
  <c r="D44" i="8"/>
  <c r="H41" i="8"/>
  <c r="AK38" i="8"/>
  <c r="D36" i="8"/>
  <c r="H33" i="8"/>
  <c r="AK30" i="8"/>
  <c r="D28" i="8"/>
  <c r="AK25" i="8"/>
  <c r="D23" i="8"/>
  <c r="H20" i="8"/>
  <c r="AK17" i="8"/>
  <c r="AC15" i="8"/>
  <c r="AH14" i="8"/>
  <c r="AL13" i="8"/>
  <c r="AL12" i="8"/>
  <c r="AL11" i="8"/>
  <c r="AL10" i="8"/>
  <c r="AL9" i="8"/>
  <c r="AL8" i="8"/>
  <c r="AL7" i="8"/>
  <c r="AH6" i="8"/>
  <c r="AL5" i="8"/>
  <c r="V5" i="8"/>
  <c r="E5" i="8"/>
  <c r="Z4" i="8"/>
  <c r="J4" i="8"/>
  <c r="AH3" i="8"/>
  <c r="N3" i="8"/>
  <c r="AD2" i="8"/>
  <c r="R2" i="8"/>
  <c r="AC2" i="8"/>
  <c r="F84" i="8"/>
  <c r="F82" i="8"/>
  <c r="F80" i="8"/>
  <c r="F78" i="8"/>
  <c r="F76" i="8"/>
  <c r="F74" i="8"/>
  <c r="F72" i="8"/>
  <c r="F70" i="8"/>
  <c r="F68" i="8"/>
  <c r="F66" i="8"/>
  <c r="F64" i="8"/>
  <c r="F62" i="8"/>
  <c r="F60" i="8"/>
  <c r="F58" i="8"/>
  <c r="F56" i="8"/>
  <c r="F54" i="8"/>
  <c r="F52" i="8"/>
  <c r="F50" i="8"/>
  <c r="F48" i="8"/>
  <c r="F46" i="8"/>
  <c r="F44" i="8"/>
  <c r="F42" i="8"/>
  <c r="F40" i="8"/>
  <c r="F38" i="8"/>
  <c r="F36" i="8"/>
  <c r="F34" i="8"/>
  <c r="F32" i="8"/>
  <c r="F30" i="8"/>
  <c r="F28" i="8"/>
  <c r="F26" i="8"/>
  <c r="F24" i="8"/>
  <c r="F22" i="8"/>
  <c r="F20" i="8"/>
  <c r="F18" i="8"/>
  <c r="F16" i="8"/>
  <c r="H15" i="8"/>
  <c r="F14" i="8"/>
  <c r="D13" i="8"/>
  <c r="AM11" i="8"/>
  <c r="AK10" i="8"/>
  <c r="AK9" i="8"/>
  <c r="AI8" i="8"/>
  <c r="K7" i="8"/>
  <c r="H6" i="8"/>
  <c r="AG5" i="8"/>
  <c r="M5" i="8"/>
  <c r="AG4" i="8"/>
  <c r="Q4" i="8"/>
  <c r="AK3" i="8"/>
  <c r="U3" i="8"/>
  <c r="D3" i="8"/>
  <c r="S2" i="8"/>
  <c r="K5" i="8"/>
  <c r="O4" i="8"/>
  <c r="AE3" i="8"/>
  <c r="W2" i="8"/>
  <c r="S515" i="8"/>
  <c r="S499" i="8"/>
  <c r="S482" i="8"/>
  <c r="S466" i="8"/>
  <c r="S450" i="8"/>
  <c r="S434" i="8"/>
  <c r="S418" i="8"/>
  <c r="S402" i="8"/>
  <c r="S385" i="8"/>
  <c r="S369" i="8"/>
  <c r="S353" i="8"/>
  <c r="S337" i="8"/>
  <c r="S321" i="8"/>
  <c r="S305" i="8"/>
  <c r="S289" i="8"/>
  <c r="S273" i="8"/>
  <c r="S512" i="8"/>
  <c r="S496" i="8"/>
  <c r="S479" i="8"/>
  <c r="S463" i="8"/>
  <c r="S447" i="8"/>
  <c r="S431" i="8"/>
  <c r="S415" i="8"/>
  <c r="S399" i="8"/>
  <c r="S382" i="8"/>
  <c r="S366" i="8"/>
  <c r="S350" i="8"/>
  <c r="S334" i="8"/>
  <c r="S318" i="8"/>
  <c r="S302" i="8"/>
  <c r="S286" i="8"/>
  <c r="S270" i="8"/>
  <c r="S253" i="8"/>
  <c r="S237" i="8"/>
  <c r="S221" i="8"/>
  <c r="S205" i="8"/>
  <c r="S189" i="8"/>
  <c r="S173" i="8"/>
  <c r="S157" i="8"/>
  <c r="S141" i="8"/>
  <c r="S125" i="8"/>
  <c r="S109" i="8"/>
  <c r="S92" i="8"/>
  <c r="S76" i="8"/>
  <c r="S60" i="8"/>
  <c r="S44" i="8"/>
  <c r="S28" i="8"/>
  <c r="S258" i="8"/>
  <c r="S242" i="8"/>
  <c r="S226" i="8"/>
  <c r="S210" i="8"/>
  <c r="S194" i="8"/>
  <c r="S178" i="8"/>
  <c r="S162" i="8"/>
  <c r="S146" i="8"/>
  <c r="S130" i="8"/>
  <c r="S114" i="8"/>
  <c r="S98" i="8"/>
  <c r="S81" i="8"/>
  <c r="S65" i="8"/>
  <c r="S49" i="8"/>
  <c r="S33" i="8"/>
  <c r="S17" i="8"/>
  <c r="S11" i="8"/>
  <c r="A518" i="8"/>
  <c r="A489" i="8"/>
  <c r="A473" i="8"/>
  <c r="A465" i="8"/>
  <c r="A449" i="8"/>
  <c r="A437" i="8"/>
  <c r="A421" i="8"/>
  <c r="A405" i="8"/>
  <c r="A389" i="8"/>
  <c r="A373" i="8"/>
  <c r="A357" i="8"/>
  <c r="A341" i="8"/>
  <c r="A325" i="8"/>
  <c r="A309" i="8"/>
  <c r="A293" i="8"/>
  <c r="A277" i="8"/>
  <c r="A496" i="8"/>
  <c r="A499" i="8"/>
  <c r="A440" i="8"/>
  <c r="A412" i="8"/>
  <c r="A380" i="8"/>
  <c r="A348" i="8"/>
  <c r="A316" i="8"/>
  <c r="A284" i="8"/>
  <c r="A42" i="8"/>
  <c r="A26" i="8"/>
  <c r="A10" i="8"/>
  <c r="A265" i="8"/>
  <c r="A249" i="8"/>
  <c r="A233" i="8"/>
  <c r="A217" i="8"/>
  <c r="A201" i="8"/>
  <c r="A185" i="8"/>
  <c r="A169" i="8"/>
  <c r="A153" i="8"/>
  <c r="A137" i="8"/>
  <c r="A121" i="8"/>
  <c r="A105" i="8"/>
  <c r="A89" i="8"/>
  <c r="A73" i="8"/>
  <c r="A57" i="8"/>
  <c r="A482" i="8"/>
  <c r="A458" i="8"/>
  <c r="A430" i="8"/>
  <c r="A398" i="8"/>
  <c r="A366" i="8"/>
  <c r="A334" i="8"/>
  <c r="A302" i="8"/>
  <c r="A43" i="8"/>
  <c r="A11" i="8"/>
  <c r="A250" i="8"/>
  <c r="A218" i="8"/>
  <c r="A186" i="8"/>
  <c r="A154" i="8"/>
  <c r="A122" i="8"/>
  <c r="A90" i="8"/>
  <c r="A58" i="8"/>
  <c r="A29" i="8"/>
  <c r="A268" i="8"/>
  <c r="A236" i="8"/>
  <c r="A204" i="8"/>
  <c r="A172" i="8"/>
  <c r="A140" i="8"/>
  <c r="A108" i="8"/>
  <c r="A96" i="8"/>
  <c r="S521" i="8"/>
  <c r="S505" i="8"/>
  <c r="S488" i="8"/>
  <c r="S472" i="8"/>
  <c r="S456" i="8"/>
  <c r="S440" i="8"/>
  <c r="S424" i="8"/>
  <c r="S408" i="8"/>
  <c r="S391" i="8"/>
  <c r="S375" i="8"/>
  <c r="S359" i="8"/>
  <c r="S343" i="8"/>
  <c r="S327" i="8"/>
  <c r="S311" i="8"/>
  <c r="S295" i="8"/>
  <c r="S279" i="8"/>
  <c r="S518" i="8"/>
  <c r="S502" i="8"/>
  <c r="S485" i="8"/>
  <c r="S469" i="8"/>
  <c r="S453" i="8"/>
  <c r="S437" i="8"/>
  <c r="S421" i="8"/>
  <c r="S405" i="8"/>
  <c r="S388" i="8"/>
  <c r="S372" i="8"/>
  <c r="S356" i="8"/>
  <c r="S340" i="8"/>
  <c r="S324" i="8"/>
  <c r="S308" i="8"/>
  <c r="S292" i="8"/>
  <c r="S276" i="8"/>
  <c r="S259" i="8"/>
  <c r="S243" i="8"/>
  <c r="S227" i="8"/>
  <c r="S211" i="8"/>
  <c r="S195" i="8"/>
  <c r="S179" i="8"/>
  <c r="S163" i="8"/>
  <c r="S147" i="8"/>
  <c r="S131" i="8"/>
  <c r="S115" i="8"/>
  <c r="S99" i="8"/>
  <c r="S82" i="8"/>
  <c r="S66" i="8"/>
  <c r="S50" i="8"/>
  <c r="S34" i="8"/>
  <c r="S264" i="8"/>
  <c r="S248" i="8"/>
  <c r="S232" i="8"/>
  <c r="S216" i="8"/>
  <c r="S200" i="8"/>
  <c r="S184" i="8"/>
  <c r="S168" i="8"/>
  <c r="S152" i="8"/>
  <c r="S136" i="8"/>
  <c r="S120" i="8"/>
  <c r="S104" i="8"/>
  <c r="S87" i="8"/>
  <c r="S71" i="8"/>
  <c r="S55" i="8"/>
  <c r="S39" i="8"/>
  <c r="S23" i="8"/>
  <c r="S16" i="8"/>
  <c r="S6" i="8"/>
  <c r="A495" i="8"/>
  <c r="A479" i="8"/>
  <c r="A510" i="8"/>
  <c r="A455" i="8"/>
  <c r="A439" i="8"/>
  <c r="A427" i="8"/>
  <c r="A411" i="8"/>
  <c r="A395" i="8"/>
  <c r="A379" i="8"/>
  <c r="A363" i="8"/>
  <c r="A347" i="8"/>
  <c r="A331" i="8"/>
  <c r="A315" i="8"/>
  <c r="A299" i="8"/>
  <c r="A283" i="8"/>
  <c r="A2" i="8"/>
  <c r="A476" i="8"/>
  <c r="A452" i="8"/>
  <c r="A424" i="8"/>
  <c r="A392" i="8"/>
  <c r="A360" i="8"/>
  <c r="A328" i="8"/>
  <c r="A296" i="8"/>
  <c r="A48" i="8"/>
  <c r="A32" i="8"/>
  <c r="A16" i="8"/>
  <c r="A271" i="8"/>
  <c r="A255" i="8"/>
  <c r="A239" i="8"/>
  <c r="A223" i="8"/>
  <c r="A207" i="8"/>
  <c r="A191" i="8"/>
  <c r="A175" i="8"/>
  <c r="A159" i="8"/>
  <c r="A143" i="8"/>
  <c r="A127" i="8"/>
  <c r="A111" i="8"/>
  <c r="A95" i="8"/>
  <c r="A79" i="8"/>
  <c r="A63" i="8"/>
  <c r="A494" i="8"/>
  <c r="A506" i="8"/>
  <c r="A504" i="8"/>
  <c r="A410" i="8"/>
  <c r="A378" i="8"/>
  <c r="A346" i="8"/>
  <c r="A314" i="8"/>
  <c r="A278" i="8"/>
  <c r="A23" i="8"/>
  <c r="A262" i="8"/>
  <c r="A230" i="8"/>
  <c r="A198" i="8"/>
  <c r="A166" i="8"/>
  <c r="A134" i="8"/>
  <c r="A102" i="8"/>
  <c r="A70" i="8"/>
  <c r="A41" i="8"/>
  <c r="A9" i="8"/>
  <c r="A248" i="8"/>
  <c r="A216" i="8"/>
  <c r="A184" i="8"/>
  <c r="A152" i="8"/>
  <c r="A120" i="8"/>
  <c r="A76" i="8"/>
  <c r="A56" i="8"/>
  <c r="M519" i="8"/>
  <c r="M503" i="8"/>
  <c r="M486" i="8"/>
  <c r="M470" i="8"/>
  <c r="M454" i="8"/>
  <c r="M438" i="8"/>
  <c r="M422" i="8"/>
  <c r="M406" i="8"/>
  <c r="M388" i="8"/>
  <c r="M372" i="8"/>
  <c r="M355" i="8"/>
  <c r="M339" i="8"/>
  <c r="M323" i="8"/>
  <c r="M306" i="8"/>
  <c r="M290" i="8"/>
  <c r="M274" i="8"/>
  <c r="M257" i="8"/>
  <c r="M241" i="8"/>
  <c r="M225" i="8"/>
  <c r="M209" i="8"/>
  <c r="M192" i="8"/>
  <c r="M176" i="8"/>
  <c r="M160" i="8"/>
  <c r="M143" i="8"/>
  <c r="M127" i="8"/>
  <c r="M109" i="8"/>
  <c r="M92" i="8"/>
  <c r="M76" i="8"/>
  <c r="M60" i="8"/>
  <c r="M43" i="8"/>
  <c r="M26" i="8"/>
  <c r="M9" i="8"/>
  <c r="M512" i="8"/>
  <c r="M496" i="8"/>
  <c r="M479" i="8"/>
  <c r="M463" i="8"/>
  <c r="M447" i="8"/>
  <c r="M431" i="8"/>
  <c r="M415" i="8"/>
  <c r="M399" i="8"/>
  <c r="M381" i="8"/>
  <c r="M365" i="8"/>
  <c r="M348" i="8"/>
  <c r="M332" i="8"/>
  <c r="M315" i="8"/>
  <c r="M299" i="8"/>
  <c r="M283" i="8"/>
  <c r="M266" i="8"/>
  <c r="M250" i="8"/>
  <c r="M234" i="8"/>
  <c r="M218" i="8"/>
  <c r="M202" i="8"/>
  <c r="M185" i="8"/>
  <c r="M169" i="8"/>
  <c r="M153" i="8"/>
  <c r="M136" i="8"/>
  <c r="M120" i="8"/>
  <c r="M102" i="8"/>
  <c r="M85" i="8"/>
  <c r="M69" i="8"/>
  <c r="M53" i="8"/>
  <c r="M36" i="8"/>
  <c r="M19" i="8"/>
  <c r="M320" i="8"/>
  <c r="M509" i="8"/>
  <c r="M493" i="8"/>
  <c r="M476" i="8"/>
  <c r="M460" i="8"/>
  <c r="M444" i="8"/>
  <c r="M428" i="8"/>
  <c r="M412" i="8"/>
  <c r="M396" i="8"/>
  <c r="M378" i="8"/>
  <c r="M361" i="8"/>
  <c r="M345" i="8"/>
  <c r="M329" i="8"/>
  <c r="M312" i="8"/>
  <c r="M296" i="8"/>
  <c r="M280" i="8"/>
  <c r="M263" i="8"/>
  <c r="M247" i="8"/>
  <c r="M231" i="8"/>
  <c r="M215" i="8"/>
  <c r="M199" i="8"/>
  <c r="M182" i="8"/>
  <c r="M166" i="8"/>
  <c r="M150" i="8"/>
  <c r="M133" i="8"/>
  <c r="M117" i="8"/>
  <c r="M99" i="8"/>
  <c r="M82" i="8"/>
  <c r="M66" i="8"/>
  <c r="M50" i="8"/>
  <c r="M33" i="8"/>
  <c r="M16" i="8"/>
  <c r="M518" i="8"/>
  <c r="M502" i="8"/>
  <c r="M485" i="8"/>
  <c r="M469" i="8"/>
  <c r="M453" i="8"/>
  <c r="M437" i="8"/>
  <c r="M421" i="8"/>
  <c r="M405" i="8"/>
  <c r="M387" i="8"/>
  <c r="M371" i="8"/>
  <c r="M354" i="8"/>
  <c r="M338" i="8"/>
  <c r="M322" i="8"/>
  <c r="M305" i="8"/>
  <c r="M289" i="8"/>
  <c r="M273" i="8"/>
  <c r="M256" i="8"/>
  <c r="M240" i="8"/>
  <c r="M224" i="8"/>
  <c r="M208" i="8"/>
  <c r="M191" i="8"/>
  <c r="M175" i="8"/>
  <c r="M159" i="8"/>
  <c r="M142" i="8"/>
  <c r="M126" i="8"/>
  <c r="M108" i="8"/>
  <c r="M91" i="8"/>
  <c r="M75" i="8"/>
  <c r="M59" i="8"/>
  <c r="M42" i="8"/>
  <c r="M25" i="8"/>
  <c r="M492" i="8"/>
  <c r="M515" i="8"/>
  <c r="M499" i="8"/>
  <c r="M482" i="8"/>
  <c r="M466" i="8"/>
  <c r="M450" i="8"/>
  <c r="M434" i="8"/>
  <c r="M418" i="8"/>
  <c r="M402" i="8"/>
  <c r="M384" i="8"/>
  <c r="M368" i="8"/>
  <c r="M351" i="8"/>
  <c r="M335" i="8"/>
  <c r="M318" i="8"/>
  <c r="M302" i="8"/>
  <c r="M286" i="8"/>
  <c r="M270" i="8"/>
  <c r="M253" i="8"/>
  <c r="M237" i="8"/>
  <c r="M221" i="8"/>
  <c r="M205" i="8"/>
  <c r="M188" i="8"/>
  <c r="M172" i="8"/>
  <c r="M156" i="8"/>
  <c r="M139" i="8"/>
  <c r="M123" i="8"/>
  <c r="M105" i="8"/>
  <c r="M88" i="8"/>
  <c r="M72" i="8"/>
  <c r="M56" i="8"/>
  <c r="M39" i="8"/>
  <c r="M22" i="8"/>
  <c r="M11" i="8"/>
  <c r="M508" i="8"/>
  <c r="M491" i="8"/>
  <c r="M475" i="8"/>
  <c r="M459" i="8"/>
  <c r="M443" i="8"/>
  <c r="M427" i="8"/>
  <c r="M411" i="8"/>
  <c r="M395" i="8"/>
  <c r="M377" i="8"/>
  <c r="M360" i="8"/>
  <c r="M344" i="8"/>
  <c r="M328" i="8"/>
  <c r="M311" i="8"/>
  <c r="M295" i="8"/>
  <c r="M279" i="8"/>
  <c r="M262" i="8"/>
  <c r="M246" i="8"/>
  <c r="M230" i="8"/>
  <c r="M214" i="8"/>
  <c r="M198" i="8"/>
  <c r="M181" i="8"/>
  <c r="M165" i="8"/>
  <c r="M149" i="8"/>
  <c r="M132" i="8"/>
  <c r="M116" i="8"/>
  <c r="M98" i="8"/>
  <c r="M81" i="8"/>
  <c r="M65" i="8"/>
  <c r="M49" i="8"/>
  <c r="M32" i="8"/>
  <c r="M15" i="8"/>
  <c r="M521" i="8"/>
  <c r="M505" i="8"/>
  <c r="M488" i="8"/>
  <c r="M472" i="8"/>
  <c r="M456" i="8"/>
  <c r="M440" i="8"/>
  <c r="M424" i="8"/>
  <c r="M408" i="8"/>
  <c r="M390" i="8"/>
  <c r="M374" i="8"/>
  <c r="M357" i="8"/>
  <c r="M341" i="8"/>
  <c r="M325" i="8"/>
  <c r="M308" i="8"/>
  <c r="M292" i="8"/>
  <c r="M276" i="8"/>
  <c r="M259" i="8"/>
  <c r="M243" i="8"/>
  <c r="M227" i="8"/>
  <c r="M211" i="8"/>
  <c r="M194" i="8"/>
  <c r="M178" i="8"/>
  <c r="M162" i="8"/>
  <c r="M146" i="8"/>
  <c r="M129" i="8"/>
  <c r="M113" i="8"/>
  <c r="M95" i="8"/>
  <c r="M78" i="8"/>
  <c r="M62" i="8"/>
  <c r="M46" i="8"/>
  <c r="M29" i="8"/>
  <c r="M12" i="8"/>
  <c r="M514" i="8"/>
  <c r="M498" i="8"/>
  <c r="M481" i="8"/>
  <c r="M465" i="8"/>
  <c r="M449" i="8"/>
  <c r="M433" i="8"/>
  <c r="M417" i="8"/>
  <c r="M401" i="8"/>
  <c r="M383" i="8"/>
  <c r="M367" i="8"/>
  <c r="M350" i="8"/>
  <c r="M334" i="8"/>
  <c r="M317" i="8"/>
  <c r="M301" i="8"/>
  <c r="M285" i="8"/>
  <c r="M268" i="8"/>
  <c r="M252" i="8"/>
  <c r="M236" i="8"/>
  <c r="M220" i="8"/>
  <c r="M204" i="8"/>
  <c r="M187" i="8"/>
  <c r="M155" i="8"/>
  <c r="M122" i="8"/>
  <c r="M87" i="8"/>
  <c r="M55" i="8"/>
  <c r="M21" i="8"/>
  <c r="AE522" i="8"/>
  <c r="AA522" i="8"/>
  <c r="W522" i="8"/>
  <c r="R522" i="8"/>
  <c r="P522" i="8"/>
  <c r="AD522" i="8"/>
  <c r="Z522" i="8"/>
  <c r="V522" i="8"/>
  <c r="N522" i="8"/>
  <c r="AG522" i="8"/>
  <c r="AC522" i="8"/>
  <c r="Y522" i="8"/>
  <c r="U522" i="8"/>
  <c r="Q522" i="8"/>
  <c r="AF522" i="8"/>
  <c r="AB522" i="8"/>
  <c r="X522" i="8"/>
  <c r="T522" i="8"/>
  <c r="C12" i="8" l="1"/>
  <c r="C45" i="8"/>
  <c r="C81" i="8"/>
  <c r="C222" i="8"/>
  <c r="C287" i="8"/>
  <c r="C393" i="8"/>
  <c r="C364" i="8"/>
  <c r="C494" i="8"/>
  <c r="AF492" i="8" l="1"/>
  <c r="O492" i="8"/>
  <c r="Q393" i="8"/>
  <c r="U492" i="8"/>
  <c r="AC393" i="8"/>
  <c r="Y521" i="8"/>
  <c r="AF520" i="8"/>
  <c r="O520" i="8"/>
  <c r="R519" i="8"/>
  <c r="V518" i="8"/>
  <c r="Y517" i="8"/>
  <c r="X516" i="8"/>
  <c r="AE515" i="8"/>
  <c r="N515" i="8"/>
  <c r="Q514" i="8"/>
  <c r="U513" i="8"/>
  <c r="AB512" i="8"/>
  <c r="W511" i="8"/>
  <c r="AD510" i="8"/>
  <c r="AG509" i="8"/>
  <c r="P509" i="8"/>
  <c r="T508" i="8"/>
  <c r="AA507" i="8"/>
  <c r="Z506" i="8"/>
  <c r="AC505" i="8"/>
  <c r="AF504" i="8"/>
  <c r="O504" i="8"/>
  <c r="R503" i="8"/>
  <c r="V502" i="8"/>
  <c r="AC501" i="8"/>
  <c r="AB500" i="8"/>
  <c r="AE499" i="8"/>
  <c r="N499" i="8"/>
  <c r="Q498" i="8"/>
  <c r="U497" i="8"/>
  <c r="AB496" i="8"/>
  <c r="AB521" i="8"/>
  <c r="O521" i="8"/>
  <c r="R520" i="8"/>
  <c r="V519" i="8"/>
  <c r="Y518" i="8"/>
  <c r="X517" i="8"/>
  <c r="AE516" i="8"/>
  <c r="N516" i="8"/>
  <c r="Q515" i="8"/>
  <c r="U514" i="8"/>
  <c r="AB513" i="8"/>
  <c r="W512" i="8"/>
  <c r="AD511" i="8"/>
  <c r="AG510" i="8"/>
  <c r="P510" i="8"/>
  <c r="T509" i="8"/>
  <c r="AA508" i="8"/>
  <c r="Z507" i="8"/>
  <c r="AC506" i="8"/>
  <c r="AF505" i="8"/>
  <c r="O505" i="8"/>
  <c r="R504" i="8"/>
  <c r="V503" i="8"/>
  <c r="Y502" i="8"/>
  <c r="AB501" i="8"/>
  <c r="AE500" i="8"/>
  <c r="N500" i="8"/>
  <c r="Q499" i="8"/>
  <c r="U498" i="8"/>
  <c r="AB497" i="8"/>
  <c r="AA496" i="8"/>
  <c r="AD495" i="8"/>
  <c r="Y495" i="8"/>
  <c r="X494" i="8"/>
  <c r="AE493" i="8"/>
  <c r="N493" i="8"/>
  <c r="Q491" i="8"/>
  <c r="U490" i="8"/>
  <c r="AB489" i="8"/>
  <c r="W488" i="8"/>
  <c r="AD487" i="8"/>
  <c r="AG486" i="8"/>
  <c r="P486" i="8"/>
  <c r="T485" i="8"/>
  <c r="AA484" i="8"/>
  <c r="Z483" i="8"/>
  <c r="Y482" i="8"/>
  <c r="AF481" i="8"/>
  <c r="O481" i="8"/>
  <c r="R480" i="8"/>
  <c r="V479" i="8"/>
  <c r="AC478" i="8"/>
  <c r="AB477" i="8"/>
  <c r="AE476" i="8"/>
  <c r="N476" i="8"/>
  <c r="Q475" i="8"/>
  <c r="U474" i="8"/>
  <c r="AB473" i="8"/>
  <c r="W472" i="8"/>
  <c r="AD471" i="8"/>
  <c r="AG470" i="8"/>
  <c r="P470" i="8"/>
  <c r="T469" i="8"/>
  <c r="AA468" i="8"/>
  <c r="AE494" i="8"/>
  <c r="N494" i="8"/>
  <c r="Q493" i="8"/>
  <c r="U491" i="8"/>
  <c r="AB490" i="8"/>
  <c r="W489" i="8"/>
  <c r="AD488" i="8"/>
  <c r="AC487" i="8"/>
  <c r="P487" i="8"/>
  <c r="T486" i="8"/>
  <c r="AA485" i="8"/>
  <c r="Z484" i="8"/>
  <c r="Y483" i="8"/>
  <c r="AF482" i="8"/>
  <c r="O482" i="8"/>
  <c r="R481" i="8"/>
  <c r="V480" i="8"/>
  <c r="AC479" i="8"/>
  <c r="X478" i="8"/>
  <c r="AE477" i="8"/>
  <c r="N477" i="8"/>
  <c r="Q476" i="8"/>
  <c r="U475" i="8"/>
  <c r="AB474" i="8"/>
  <c r="W473" i="8"/>
  <c r="AD472" i="8"/>
  <c r="AG471" i="8"/>
  <c r="P471" i="8"/>
  <c r="T470" i="8"/>
  <c r="AA469" i="8"/>
  <c r="Z468" i="8"/>
  <c r="V467" i="8"/>
  <c r="Y466" i="8"/>
  <c r="AB465" i="8"/>
  <c r="AE464" i="8"/>
  <c r="N464" i="8"/>
  <c r="Q463" i="8"/>
  <c r="U462" i="8"/>
  <c r="X461" i="8"/>
  <c r="AA460" i="8"/>
  <c r="AD459" i="8"/>
  <c r="AG458" i="8"/>
  <c r="P458" i="8"/>
  <c r="T457" i="8"/>
  <c r="W456" i="8"/>
  <c r="Z455" i="8"/>
  <c r="Y454" i="8"/>
  <c r="AB453" i="8"/>
  <c r="O453" i="8"/>
  <c r="R452" i="8"/>
  <c r="V451" i="8"/>
  <c r="AC450" i="8"/>
  <c r="AB449" i="8"/>
  <c r="AE448" i="8"/>
  <c r="N448" i="8"/>
  <c r="Q447" i="8"/>
  <c r="U446" i="8"/>
  <c r="X445" i="8"/>
  <c r="AA444" i="8"/>
  <c r="AD443" i="8"/>
  <c r="AG442" i="8"/>
  <c r="P442" i="8"/>
  <c r="T441" i="8"/>
  <c r="W440" i="8"/>
  <c r="Z439" i="8"/>
  <c r="Y438" i="8"/>
  <c r="AF437" i="8"/>
  <c r="O437" i="8"/>
  <c r="R436" i="8"/>
  <c r="V435" i="8"/>
  <c r="AC434" i="8"/>
  <c r="AB433" i="8"/>
  <c r="AE432" i="8"/>
  <c r="N432" i="8"/>
  <c r="Q431" i="8"/>
  <c r="U430" i="8"/>
  <c r="X429" i="8"/>
  <c r="AA428" i="8"/>
  <c r="AD427" i="8"/>
  <c r="AG426" i="8"/>
  <c r="P426" i="8"/>
  <c r="T425" i="8"/>
  <c r="W424" i="8"/>
  <c r="Z423" i="8"/>
  <c r="Y422" i="8"/>
  <c r="AF421" i="8"/>
  <c r="O421" i="8"/>
  <c r="R420" i="8"/>
  <c r="V419" i="8"/>
  <c r="Y418" i="8"/>
  <c r="AB417" i="8"/>
  <c r="AE416" i="8"/>
  <c r="N416" i="8"/>
  <c r="Q415" i="8"/>
  <c r="Q468" i="8"/>
  <c r="U467" i="8"/>
  <c r="AF466" i="8"/>
  <c r="AE465" i="8"/>
  <c r="AD464" i="8"/>
  <c r="AG463" i="8"/>
  <c r="P463" i="8"/>
  <c r="T462" i="8"/>
  <c r="W461" i="8"/>
  <c r="Z460" i="8"/>
  <c r="Y459" i="8"/>
  <c r="AF458" i="8"/>
  <c r="O458" i="8"/>
  <c r="R457" i="8"/>
  <c r="V456" i="8"/>
  <c r="Y455" i="8"/>
  <c r="AB454" i="8"/>
  <c r="AE453" i="8"/>
  <c r="N453" i="8"/>
  <c r="Q452" i="8"/>
  <c r="U451" i="8"/>
  <c r="AB450" i="8"/>
  <c r="W449" i="8"/>
  <c r="AD448" i="8"/>
  <c r="AG447" i="8"/>
  <c r="P447" i="8"/>
  <c r="T446" i="8"/>
  <c r="AA445" i="8"/>
  <c r="Z444" i="8"/>
  <c r="AC443" i="8"/>
  <c r="AF442" i="8"/>
  <c r="O442" i="8"/>
  <c r="R441" i="8"/>
  <c r="V440" i="8"/>
  <c r="Y439" i="8"/>
  <c r="X438" i="8"/>
  <c r="AE437" i="8"/>
  <c r="N437" i="8"/>
  <c r="Q436" i="8"/>
  <c r="U435" i="8"/>
  <c r="AB434" i="8"/>
  <c r="W433" i="8"/>
  <c r="AD432" i="8"/>
  <c r="AG431" i="8"/>
  <c r="P431" i="8"/>
  <c r="T430" i="8"/>
  <c r="AA429" i="8"/>
  <c r="Z428" i="8"/>
  <c r="AC427" i="8"/>
  <c r="AF426" i="8"/>
  <c r="O426" i="8"/>
  <c r="R425" i="8"/>
  <c r="V424" i="8"/>
  <c r="Y423" i="8"/>
  <c r="X422" i="8"/>
  <c r="AE421" i="8"/>
  <c r="N421" i="8"/>
  <c r="Q420" i="8"/>
  <c r="U419" i="8"/>
  <c r="AB418" i="8"/>
  <c r="W417" i="8"/>
  <c r="AD416" i="8"/>
  <c r="AG415" i="8"/>
  <c r="P415" i="8"/>
  <c r="R414" i="8"/>
  <c r="V413" i="8"/>
  <c r="AC412" i="8"/>
  <c r="X411" i="8"/>
  <c r="AE410" i="8"/>
  <c r="N410" i="8"/>
  <c r="Q409" i="8"/>
  <c r="U408" i="8"/>
  <c r="X407" i="8"/>
  <c r="W406" i="8"/>
  <c r="Z405" i="8"/>
  <c r="AG404" i="8"/>
  <c r="P404" i="8"/>
  <c r="T403" i="8"/>
  <c r="AA402" i="8"/>
  <c r="Z401" i="8"/>
  <c r="AC400" i="8"/>
  <c r="AF399" i="8"/>
  <c r="O399" i="8"/>
  <c r="R398" i="8"/>
  <c r="V397" i="8"/>
  <c r="Y396" i="8"/>
  <c r="X395" i="8"/>
  <c r="AE394" i="8"/>
  <c r="N394" i="8"/>
  <c r="Q392" i="8"/>
  <c r="U391" i="8"/>
  <c r="AB390" i="8"/>
  <c r="W389" i="8"/>
  <c r="AD388" i="8"/>
  <c r="AG387" i="8"/>
  <c r="P387" i="8"/>
  <c r="T386" i="8"/>
  <c r="AA385" i="8"/>
  <c r="Z384" i="8"/>
  <c r="AC383" i="8"/>
  <c r="AF382" i="8"/>
  <c r="O382" i="8"/>
  <c r="R381" i="8"/>
  <c r="V380" i="8"/>
  <c r="Y379" i="8"/>
  <c r="X378" i="8"/>
  <c r="AE377" i="8"/>
  <c r="N377" i="8"/>
  <c r="Q376" i="8"/>
  <c r="U375" i="8"/>
  <c r="X374" i="8"/>
  <c r="W373" i="8"/>
  <c r="AD372" i="8"/>
  <c r="AG371" i="8"/>
  <c r="P371" i="8"/>
  <c r="T370" i="8"/>
  <c r="AA369" i="8"/>
  <c r="Z368" i="8"/>
  <c r="AC367" i="8"/>
  <c r="AF366" i="8"/>
  <c r="O366" i="8"/>
  <c r="R365" i="8"/>
  <c r="V364" i="8"/>
  <c r="Y363" i="8"/>
  <c r="X362" i="8"/>
  <c r="AE361" i="8"/>
  <c r="N361" i="8"/>
  <c r="Q360" i="8"/>
  <c r="Q414" i="8"/>
  <c r="U413" i="8"/>
  <c r="AB412" i="8"/>
  <c r="W411" i="8"/>
  <c r="AD410" i="8"/>
  <c r="AG409" i="8"/>
  <c r="P409" i="8"/>
  <c r="T408" i="8"/>
  <c r="AA407" i="8"/>
  <c r="Z406" i="8"/>
  <c r="AC405" i="8"/>
  <c r="AF404" i="8"/>
  <c r="O404" i="8"/>
  <c r="R403" i="8"/>
  <c r="V402" i="8"/>
  <c r="Y401" i="8"/>
  <c r="AB400" i="8"/>
  <c r="AE399" i="8"/>
  <c r="N399" i="8"/>
  <c r="Q398" i="8"/>
  <c r="U397" i="8"/>
  <c r="AB396" i="8"/>
  <c r="W395" i="8"/>
  <c r="AD394" i="8"/>
  <c r="AG392" i="8"/>
  <c r="P392" i="8"/>
  <c r="T391" i="8"/>
  <c r="AA390" i="8"/>
  <c r="Z389" i="8"/>
  <c r="AC388" i="8"/>
  <c r="AF387" i="8"/>
  <c r="O387" i="8"/>
  <c r="R386" i="8"/>
  <c r="V385" i="8"/>
  <c r="Y384" i="8"/>
  <c r="X383" i="8"/>
  <c r="AE382" i="8"/>
  <c r="N382" i="8"/>
  <c r="Q381" i="8"/>
  <c r="U380" i="8"/>
  <c r="AB379" i="8"/>
  <c r="W378" i="8"/>
  <c r="AD377" i="8"/>
  <c r="AG376" i="8"/>
  <c r="P376" i="8"/>
  <c r="T375" i="8"/>
  <c r="AA374" i="8"/>
  <c r="Z373" i="8"/>
  <c r="AC372" i="8"/>
  <c r="AF371" i="8"/>
  <c r="O371" i="8"/>
  <c r="R370" i="8"/>
  <c r="V369" i="8"/>
  <c r="Y368" i="8"/>
  <c r="X367" i="8"/>
  <c r="AE366" i="8"/>
  <c r="N366" i="8"/>
  <c r="Q365" i="8"/>
  <c r="U364" i="8"/>
  <c r="AB363" i="8"/>
  <c r="W362" i="8"/>
  <c r="AD361" i="8"/>
  <c r="AG360" i="8"/>
  <c r="P360" i="8"/>
  <c r="U359" i="8"/>
  <c r="AB358" i="8"/>
  <c r="W357" i="8"/>
  <c r="AD356" i="8"/>
  <c r="AG355" i="8"/>
  <c r="P355" i="8"/>
  <c r="T354" i="8"/>
  <c r="W353" i="8"/>
  <c r="Z352" i="8"/>
  <c r="Y351" i="8"/>
  <c r="AF350" i="8"/>
  <c r="O350" i="8"/>
  <c r="R349" i="8"/>
  <c r="V348" i="8"/>
  <c r="AC347" i="8"/>
  <c r="AB346" i="8"/>
  <c r="AA345" i="8"/>
  <c r="N345" i="8"/>
  <c r="Q344" i="8"/>
  <c r="U343" i="8"/>
  <c r="X342" i="8"/>
  <c r="AE341" i="8"/>
  <c r="Z340" i="8"/>
  <c r="AC339" i="8"/>
  <c r="P339" i="8"/>
  <c r="T338" i="8"/>
  <c r="W337" i="8"/>
  <c r="AD336" i="8"/>
  <c r="AG335" i="8"/>
  <c r="AB334" i="8"/>
  <c r="O334" i="8"/>
  <c r="R333" i="8"/>
  <c r="V332" i="8"/>
  <c r="Y331" i="8"/>
  <c r="AF330" i="8"/>
  <c r="AA329" i="8"/>
  <c r="N329" i="8"/>
  <c r="Q328" i="8"/>
  <c r="U327" i="8"/>
  <c r="X326" i="8"/>
  <c r="AA325" i="8"/>
  <c r="AD324" i="8"/>
  <c r="AG323" i="8"/>
  <c r="P323" i="8"/>
  <c r="T322" i="8"/>
  <c r="W321" i="8"/>
  <c r="Z320" i="8"/>
  <c r="Y319" i="8"/>
  <c r="AF318" i="8"/>
  <c r="O318" i="8"/>
  <c r="R317" i="8"/>
  <c r="V316" i="8"/>
  <c r="AC315" i="8"/>
  <c r="AB314" i="8"/>
  <c r="AE313" i="8"/>
  <c r="N313" i="8"/>
  <c r="Q312" i="8"/>
  <c r="U311" i="8"/>
  <c r="AB310" i="8"/>
  <c r="AA309" i="8"/>
  <c r="Z308" i="8"/>
  <c r="AG307" i="8"/>
  <c r="P307" i="8"/>
  <c r="T306" i="8"/>
  <c r="W305" i="8"/>
  <c r="Z304" i="8"/>
  <c r="Y303" i="8"/>
  <c r="AF302" i="8"/>
  <c r="O302" i="8"/>
  <c r="R301" i="8"/>
  <c r="V300" i="8"/>
  <c r="AC299" i="8"/>
  <c r="AB298" i="8"/>
  <c r="AE297" i="8"/>
  <c r="N297" i="8"/>
  <c r="Q296" i="8"/>
  <c r="U295" i="8"/>
  <c r="X294" i="8"/>
  <c r="AA293" i="8"/>
  <c r="AD292" i="8"/>
  <c r="AG291" i="8"/>
  <c r="P291" i="8"/>
  <c r="T290" i="8"/>
  <c r="W289" i="8"/>
  <c r="Z288" i="8"/>
  <c r="AC287" i="8"/>
  <c r="AF286" i="8"/>
  <c r="O286" i="8"/>
  <c r="R285" i="8"/>
  <c r="V284" i="8"/>
  <c r="AC283" i="8"/>
  <c r="AB282" i="8"/>
  <c r="AA281" i="8"/>
  <c r="N281" i="8"/>
  <c r="Q280" i="8"/>
  <c r="U279" i="8"/>
  <c r="AB278" i="8"/>
  <c r="W277" i="8"/>
  <c r="Z276" i="8"/>
  <c r="AG275" i="8"/>
  <c r="P275" i="8"/>
  <c r="T274" i="8"/>
  <c r="W273" i="8"/>
  <c r="Z272" i="8"/>
  <c r="Y271" i="8"/>
  <c r="AF270" i="8"/>
  <c r="O270" i="8"/>
  <c r="R269" i="8"/>
  <c r="V268" i="8"/>
  <c r="Y267" i="8"/>
  <c r="AB266" i="8"/>
  <c r="AE265" i="8"/>
  <c r="N265" i="8"/>
  <c r="Q264" i="8"/>
  <c r="U263" i="8"/>
  <c r="X262" i="8"/>
  <c r="AA261" i="8"/>
  <c r="AD260" i="8"/>
  <c r="AG259" i="8"/>
  <c r="P259" i="8"/>
  <c r="T258" i="8"/>
  <c r="AA257" i="8"/>
  <c r="Z256" i="8"/>
  <c r="AC255" i="8"/>
  <c r="AF254" i="8"/>
  <c r="O254" i="8"/>
  <c r="Q492" i="8"/>
  <c r="W492" i="8"/>
  <c r="AE521" i="8"/>
  <c r="Q520" i="8"/>
  <c r="X518" i="8"/>
  <c r="AD516" i="8"/>
  <c r="P515" i="8"/>
  <c r="W513" i="8"/>
  <c r="AC511" i="8"/>
  <c r="O510" i="8"/>
  <c r="V508" i="8"/>
  <c r="AB506" i="8"/>
  <c r="N505" i="8"/>
  <c r="U503" i="8"/>
  <c r="AA501" i="8"/>
  <c r="AG499" i="8"/>
  <c r="T498" i="8"/>
  <c r="Z496" i="8"/>
  <c r="Q521" i="8"/>
  <c r="X519" i="8"/>
  <c r="AD517" i="8"/>
  <c r="P516" i="8"/>
  <c r="W514" i="8"/>
  <c r="AC512" i="8"/>
  <c r="O511" i="8"/>
  <c r="V509" i="8"/>
  <c r="AB507" i="8"/>
  <c r="N506" i="8"/>
  <c r="U504" i="8"/>
  <c r="AA502" i="8"/>
  <c r="AG500" i="8"/>
  <c r="T499" i="8"/>
  <c r="Z497" i="8"/>
  <c r="AF495" i="8"/>
  <c r="AD494" i="8"/>
  <c r="P493" i="8"/>
  <c r="W490" i="8"/>
  <c r="AC488" i="8"/>
  <c r="O487" i="8"/>
  <c r="V485" i="8"/>
  <c r="AB483" i="8"/>
  <c r="N482" i="8"/>
  <c r="U480" i="8"/>
  <c r="AA478" i="8"/>
  <c r="AG476" i="8"/>
  <c r="T475" i="8"/>
  <c r="Z473" i="8"/>
  <c r="AF471" i="8"/>
  <c r="R470" i="8"/>
  <c r="Y468" i="8"/>
  <c r="P494" i="8"/>
  <c r="W491" i="8"/>
  <c r="AC489" i="8"/>
  <c r="O488" i="8"/>
  <c r="V486" i="8"/>
  <c r="AB484" i="8"/>
  <c r="N483" i="8"/>
  <c r="U481" i="8"/>
  <c r="AA479" i="8"/>
  <c r="AG477" i="8"/>
  <c r="T476" i="8"/>
  <c r="Z474" i="8"/>
  <c r="AF472" i="8"/>
  <c r="R471" i="8"/>
  <c r="Y469" i="8"/>
  <c r="X467" i="8"/>
  <c r="AD465" i="8"/>
  <c r="P464" i="8"/>
  <c r="W462" i="8"/>
  <c r="AC460" i="8"/>
  <c r="O459" i="8"/>
  <c r="V457" i="8"/>
  <c r="AB455" i="8"/>
  <c r="N454" i="8"/>
  <c r="U452" i="8"/>
  <c r="AA450" i="8"/>
  <c r="AG448" i="8"/>
  <c r="T447" i="8"/>
  <c r="Z445" i="8"/>
  <c r="AF443" i="8"/>
  <c r="R442" i="8"/>
  <c r="Y440" i="8"/>
  <c r="AE438" i="8"/>
  <c r="Q437" i="8"/>
  <c r="X435" i="8"/>
  <c r="AD433" i="8"/>
  <c r="P432" i="8"/>
  <c r="W430" i="8"/>
  <c r="AC428" i="8"/>
  <c r="O427" i="8"/>
  <c r="V425" i="8"/>
  <c r="AB423" i="8"/>
  <c r="N422" i="8"/>
  <c r="U420" i="8"/>
  <c r="AA418" i="8"/>
  <c r="AG416" i="8"/>
  <c r="T415" i="8"/>
  <c r="W467" i="8"/>
  <c r="AC465" i="8"/>
  <c r="O464" i="8"/>
  <c r="V462" i="8"/>
  <c r="AB460" i="8"/>
  <c r="N459" i="8"/>
  <c r="U457" i="8"/>
  <c r="AA455" i="8"/>
  <c r="AG453" i="8"/>
  <c r="T452" i="8"/>
  <c r="Z450" i="8"/>
  <c r="AF448" i="8"/>
  <c r="R447" i="8"/>
  <c r="Y445" i="8"/>
  <c r="AE443" i="8"/>
  <c r="Q442" i="8"/>
  <c r="X440" i="8"/>
  <c r="AD438" i="8"/>
  <c r="P437" i="8"/>
  <c r="W435" i="8"/>
  <c r="AC433" i="8"/>
  <c r="O432" i="8"/>
  <c r="V430" i="8"/>
  <c r="AB428" i="8"/>
  <c r="N427" i="8"/>
  <c r="U425" i="8"/>
  <c r="AA423" i="8"/>
  <c r="AG421" i="8"/>
  <c r="T420" i="8"/>
  <c r="Z418" i="8"/>
  <c r="AF416" i="8"/>
  <c r="R415" i="8"/>
  <c r="X413" i="8"/>
  <c r="AD411" i="8"/>
  <c r="P410" i="8"/>
  <c r="W408" i="8"/>
  <c r="AC406" i="8"/>
  <c r="O405" i="8"/>
  <c r="V403" i="8"/>
  <c r="AB401" i="8"/>
  <c r="N400" i="8"/>
  <c r="U398" i="8"/>
  <c r="AA396" i="8"/>
  <c r="AG394" i="8"/>
  <c r="T392" i="8"/>
  <c r="Z390" i="8"/>
  <c r="AF388" i="8"/>
  <c r="R387" i="8"/>
  <c r="Y385" i="8"/>
  <c r="AE383" i="8"/>
  <c r="Q382" i="8"/>
  <c r="X380" i="8"/>
  <c r="AD378" i="8"/>
  <c r="P377" i="8"/>
  <c r="W375" i="8"/>
  <c r="AC373" i="8"/>
  <c r="O372" i="8"/>
  <c r="V370" i="8"/>
  <c r="AB368" i="8"/>
  <c r="N367" i="8"/>
  <c r="U365" i="8"/>
  <c r="AA363" i="8"/>
  <c r="AG361" i="8"/>
  <c r="T360" i="8"/>
  <c r="W413" i="8"/>
  <c r="AC411" i="8"/>
  <c r="O410" i="8"/>
  <c r="V408" i="8"/>
  <c r="AB406" i="8"/>
  <c r="N405" i="8"/>
  <c r="U403" i="8"/>
  <c r="AA401" i="8"/>
  <c r="AG399" i="8"/>
  <c r="T398" i="8"/>
  <c r="Z396" i="8"/>
  <c r="AF394" i="8"/>
  <c r="R392" i="8"/>
  <c r="Y390" i="8"/>
  <c r="W388" i="8"/>
  <c r="Q387" i="8"/>
  <c r="AF385" i="8"/>
  <c r="AD383" i="8"/>
  <c r="P382" i="8"/>
  <c r="AE380" i="8"/>
  <c r="AC378" i="8"/>
  <c r="O377" i="8"/>
  <c r="V375" i="8"/>
  <c r="AB373" i="8"/>
  <c r="N372" i="8"/>
  <c r="U370" i="8"/>
  <c r="AA368" i="8"/>
  <c r="AG366" i="8"/>
  <c r="T365" i="8"/>
  <c r="Z363" i="8"/>
  <c r="AF361" i="8"/>
  <c r="R360" i="8"/>
  <c r="Z358" i="8"/>
  <c r="AF356" i="8"/>
  <c r="R355" i="8"/>
  <c r="AG353" i="8"/>
  <c r="AE351" i="8"/>
  <c r="Q350" i="8"/>
  <c r="X348" i="8"/>
  <c r="AD346" i="8"/>
  <c r="P345" i="8"/>
  <c r="W343" i="8"/>
  <c r="AC341" i="8"/>
  <c r="O340" i="8"/>
  <c r="V338" i="8"/>
  <c r="AB336" i="8"/>
  <c r="N335" i="8"/>
  <c r="U333" i="8"/>
  <c r="AA331" i="8"/>
  <c r="AG329" i="8"/>
  <c r="T328" i="8"/>
  <c r="Z326" i="8"/>
  <c r="AF324" i="8"/>
  <c r="R323" i="8"/>
  <c r="Y321" i="8"/>
  <c r="AE319" i="8"/>
  <c r="Q318" i="8"/>
  <c r="X316" i="8"/>
  <c r="AD314" i="8"/>
  <c r="P313" i="8"/>
  <c r="W311" i="8"/>
  <c r="AC309" i="8"/>
  <c r="O308" i="8"/>
  <c r="V306" i="8"/>
  <c r="AB304" i="8"/>
  <c r="N303" i="8"/>
  <c r="U301" i="8"/>
  <c r="AA299" i="8"/>
  <c r="AG297" i="8"/>
  <c r="T296" i="8"/>
  <c r="Z294" i="8"/>
  <c r="AF292" i="8"/>
  <c r="R291" i="8"/>
  <c r="Y289" i="8"/>
  <c r="AE287" i="8"/>
  <c r="Q286" i="8"/>
  <c r="X284" i="8"/>
  <c r="AD282" i="8"/>
  <c r="P281" i="8"/>
  <c r="W279" i="8"/>
  <c r="AC277" i="8"/>
  <c r="O276" i="8"/>
  <c r="V274" i="8"/>
  <c r="AB272" i="8"/>
  <c r="N271" i="8"/>
  <c r="U269" i="8"/>
  <c r="AA267" i="8"/>
  <c r="AG265" i="8"/>
  <c r="T264" i="8"/>
  <c r="Z262" i="8"/>
  <c r="AF260" i="8"/>
  <c r="R259" i="8"/>
  <c r="Y257" i="8"/>
  <c r="AE255" i="8"/>
  <c r="Q254" i="8"/>
  <c r="N253" i="8"/>
  <c r="Q252" i="8"/>
  <c r="AG358" i="8"/>
  <c r="P358" i="8"/>
  <c r="T357" i="8"/>
  <c r="AA356" i="8"/>
  <c r="Z355" i="8"/>
  <c r="Y354" i="8"/>
  <c r="AF353" i="8"/>
  <c r="O353" i="8"/>
  <c r="R352" i="8"/>
  <c r="V351" i="8"/>
  <c r="Y350" i="8"/>
  <c r="X349" i="8"/>
  <c r="AE348" i="8"/>
  <c r="N348" i="8"/>
  <c r="Q347" i="8"/>
  <c r="U346" i="8"/>
  <c r="AB345" i="8"/>
  <c r="W344" i="8"/>
  <c r="AD343" i="8"/>
  <c r="AG342" i="8"/>
  <c r="P342" i="8"/>
  <c r="T341" i="8"/>
  <c r="AA340" i="8"/>
  <c r="Z339" i="8"/>
  <c r="Y338" i="8"/>
  <c r="AF337" i="8"/>
  <c r="O337" i="8"/>
  <c r="R336" i="8"/>
  <c r="V335" i="8"/>
  <c r="Y334" i="8"/>
  <c r="X333" i="8"/>
  <c r="AE332" i="8"/>
  <c r="N332" i="8"/>
  <c r="Q331" i="8"/>
  <c r="U330" i="8"/>
  <c r="AB329" i="8"/>
  <c r="W328" i="8"/>
  <c r="AD327" i="8"/>
  <c r="AG326" i="8"/>
  <c r="P326" i="8"/>
  <c r="T325" i="8"/>
  <c r="AA324" i="8"/>
  <c r="Z323" i="8"/>
  <c r="AC322" i="8"/>
  <c r="AF321" i="8"/>
  <c r="O321" i="8"/>
  <c r="R320" i="8"/>
  <c r="V319" i="8"/>
  <c r="AC318" i="8"/>
  <c r="X317" i="8"/>
  <c r="AE316" i="8"/>
  <c r="N316" i="8"/>
  <c r="Q315" i="8"/>
  <c r="U314" i="8"/>
  <c r="AB313" i="8"/>
  <c r="W312" i="8"/>
  <c r="AD311" i="8"/>
  <c r="AG310" i="8"/>
  <c r="P310" i="8"/>
  <c r="T309" i="8"/>
  <c r="AA308" i="8"/>
  <c r="Z307" i="8"/>
  <c r="AC306" i="8"/>
  <c r="AF305" i="8"/>
  <c r="O305" i="8"/>
  <c r="R304" i="8"/>
  <c r="V303" i="8"/>
  <c r="Y302" i="8"/>
  <c r="X301" i="8"/>
  <c r="AE300" i="8"/>
  <c r="N300" i="8"/>
  <c r="Q299" i="8"/>
  <c r="U298" i="8"/>
  <c r="AB297" i="8"/>
  <c r="W296" i="8"/>
  <c r="AD295" i="8"/>
  <c r="AG294" i="8"/>
  <c r="P294" i="8"/>
  <c r="T293" i="8"/>
  <c r="AA292" i="8"/>
  <c r="Z291" i="8"/>
  <c r="AC290" i="8"/>
  <c r="AF289" i="8"/>
  <c r="O289" i="8"/>
  <c r="R288" i="8"/>
  <c r="V287" i="8"/>
  <c r="Y286" i="8"/>
  <c r="X285" i="8"/>
  <c r="AE284" i="8"/>
  <c r="N284" i="8"/>
  <c r="Q283" i="8"/>
  <c r="U282" i="8"/>
  <c r="AB281" i="8"/>
  <c r="W280" i="8"/>
  <c r="AD279" i="8"/>
  <c r="AG278" i="8"/>
  <c r="P278" i="8"/>
  <c r="T277" i="8"/>
  <c r="AA276" i="8"/>
  <c r="Z275" i="8"/>
  <c r="AC274" i="8"/>
  <c r="AF273" i="8"/>
  <c r="O273" i="8"/>
  <c r="R272" i="8"/>
  <c r="V271" i="8"/>
  <c r="Y270" i="8"/>
  <c r="X269" i="8"/>
  <c r="AE268" i="8"/>
  <c r="N268" i="8"/>
  <c r="Q267" i="8"/>
  <c r="U266" i="8"/>
  <c r="AB265" i="8"/>
  <c r="AA264" i="8"/>
  <c r="AD263" i="8"/>
  <c r="AG262" i="8"/>
  <c r="P262" i="8"/>
  <c r="T261" i="8"/>
  <c r="AA260" i="8"/>
  <c r="Z259" i="8"/>
  <c r="AC258" i="8"/>
  <c r="AF257" i="8"/>
  <c r="O257" i="8"/>
  <c r="R256" i="8"/>
  <c r="V255" i="8"/>
  <c r="Y254" i="8"/>
  <c r="X253" i="8"/>
  <c r="AE252" i="8"/>
  <c r="N252" i="8"/>
  <c r="P251" i="8"/>
  <c r="T250" i="8"/>
  <c r="AA249" i="8"/>
  <c r="Z248" i="8"/>
  <c r="Y247" i="8"/>
  <c r="AF246" i="8"/>
  <c r="O246" i="8"/>
  <c r="R245" i="8"/>
  <c r="V244" i="8"/>
  <c r="Y243" i="8"/>
  <c r="X242" i="8"/>
  <c r="AE241" i="8"/>
  <c r="N241" i="8"/>
  <c r="Q240" i="8"/>
  <c r="U239" i="8"/>
  <c r="AB238" i="8"/>
  <c r="W237" i="8"/>
  <c r="AD236" i="8"/>
  <c r="AG235" i="8"/>
  <c r="P235" i="8"/>
  <c r="T234" i="8"/>
  <c r="AA233" i="8"/>
  <c r="Z232" i="8"/>
  <c r="AC231" i="8"/>
  <c r="AF230" i="8"/>
  <c r="O230" i="8"/>
  <c r="R229" i="8"/>
  <c r="V228" i="8"/>
  <c r="AC227" i="8"/>
  <c r="AB226" i="8"/>
  <c r="AE225" i="8"/>
  <c r="N225" i="8"/>
  <c r="Q224" i="8"/>
  <c r="U223" i="8"/>
  <c r="AB222" i="8"/>
  <c r="W221" i="8"/>
  <c r="AD220" i="8"/>
  <c r="AG219" i="8"/>
  <c r="P219" i="8"/>
  <c r="T218" i="8"/>
  <c r="AA217" i="8"/>
  <c r="Z216" i="8"/>
  <c r="AC215" i="8"/>
  <c r="AF214" i="8"/>
  <c r="O214" i="8"/>
  <c r="R213" i="8"/>
  <c r="V212" i="8"/>
  <c r="AC211" i="8"/>
  <c r="X210" i="8"/>
  <c r="AE209" i="8"/>
  <c r="N209" i="8"/>
  <c r="Q208" i="8"/>
  <c r="U207" i="8"/>
  <c r="AB206" i="8"/>
  <c r="AE205" i="8"/>
  <c r="Z204" i="8"/>
  <c r="AC203" i="8"/>
  <c r="P203" i="8"/>
  <c r="T202" i="8"/>
  <c r="W201" i="8"/>
  <c r="AD200" i="8"/>
  <c r="AG199" i="8"/>
  <c r="AB198" i="8"/>
  <c r="O198" i="8"/>
  <c r="R197" i="8"/>
  <c r="V196" i="8"/>
  <c r="Y195" i="8"/>
  <c r="AF194" i="8"/>
  <c r="AA193" i="8"/>
  <c r="N193" i="8"/>
  <c r="Q192" i="8"/>
  <c r="U191" i="8"/>
  <c r="AB190" i="8"/>
  <c r="W189" i="8"/>
  <c r="Z188" i="8"/>
  <c r="AG187" i="8"/>
  <c r="P187" i="8"/>
  <c r="T186" i="8"/>
  <c r="W185" i="8"/>
  <c r="Z184" i="8"/>
  <c r="Y183" i="8"/>
  <c r="AF182" i="8"/>
  <c r="O182" i="8"/>
  <c r="R181" i="8"/>
  <c r="V180" i="8"/>
  <c r="AC179" i="8"/>
  <c r="AB178" i="8"/>
  <c r="AE177" i="8"/>
  <c r="N177" i="8"/>
  <c r="Q176" i="8"/>
  <c r="U175" i="8"/>
  <c r="X174" i="8"/>
  <c r="AA173" i="8"/>
  <c r="Z172" i="8"/>
  <c r="AG171" i="8"/>
  <c r="P171" i="8"/>
  <c r="T170" i="8"/>
  <c r="W169" i="8"/>
  <c r="Z168" i="8"/>
  <c r="Y167" i="8"/>
  <c r="AF166" i="8"/>
  <c r="O166" i="8"/>
  <c r="R165" i="8"/>
  <c r="V164" i="8"/>
  <c r="AC163" i="8"/>
  <c r="X161" i="8"/>
  <c r="W160" i="8"/>
  <c r="Z159" i="8"/>
  <c r="AC158" i="8"/>
  <c r="AF157" i="8"/>
  <c r="O157" i="8"/>
  <c r="R156" i="8"/>
  <c r="V155" i="8"/>
  <c r="AC154" i="8"/>
  <c r="AB153" i="8"/>
  <c r="AE152" i="8"/>
  <c r="N152" i="8"/>
  <c r="Q151" i="8"/>
  <c r="U150" i="8"/>
  <c r="X149" i="8"/>
  <c r="AA148" i="8"/>
  <c r="AD147" i="8"/>
  <c r="AG146" i="8"/>
  <c r="P146" i="8"/>
  <c r="T145" i="8"/>
  <c r="W144" i="8"/>
  <c r="T492" i="8"/>
  <c r="V393" i="8"/>
  <c r="Y492" i="8"/>
  <c r="Y393" i="8"/>
  <c r="AG521" i="8"/>
  <c r="P521" i="8"/>
  <c r="T520" i="8"/>
  <c r="AA519" i="8"/>
  <c r="Z518" i="8"/>
  <c r="AC517" i="8"/>
  <c r="AF516" i="8"/>
  <c r="O516" i="8"/>
  <c r="R515" i="8"/>
  <c r="V514" i="8"/>
  <c r="Y513" i="8"/>
  <c r="X512" i="8"/>
  <c r="AE511" i="8"/>
  <c r="N511" i="8"/>
  <c r="Q510" i="8"/>
  <c r="U509" i="8"/>
  <c r="AB508" i="8"/>
  <c r="W507" i="8"/>
  <c r="AD506" i="8"/>
  <c r="AG505" i="8"/>
  <c r="P505" i="8"/>
  <c r="T504" i="8"/>
  <c r="AA503" i="8"/>
  <c r="Z502" i="8"/>
  <c r="Y501" i="8"/>
  <c r="AF500" i="8"/>
  <c r="O500" i="8"/>
  <c r="R499" i="8"/>
  <c r="V498" i="8"/>
  <c r="Y497" i="8"/>
  <c r="X496" i="8"/>
  <c r="AE495" i="8"/>
  <c r="T521" i="8"/>
  <c r="W520" i="8"/>
  <c r="Z519" i="8"/>
  <c r="AC518" i="8"/>
  <c r="AF517" i="8"/>
  <c r="O517" i="8"/>
  <c r="R516" i="8"/>
  <c r="V515" i="8"/>
  <c r="Y514" i="8"/>
  <c r="X513" i="8"/>
  <c r="AE512" i="8"/>
  <c r="N512" i="8"/>
  <c r="Q511" i="8"/>
  <c r="U510" i="8"/>
  <c r="AB509" i="8"/>
  <c r="W508" i="8"/>
  <c r="AD507" i="8"/>
  <c r="AG506" i="8"/>
  <c r="P506" i="8"/>
  <c r="T505" i="8"/>
  <c r="W504" i="8"/>
  <c r="Z503" i="8"/>
  <c r="AC502" i="8"/>
  <c r="AF501" i="8"/>
  <c r="O501" i="8"/>
  <c r="R500" i="8"/>
  <c r="V499" i="8"/>
  <c r="Y498" i="8"/>
  <c r="X497" i="8"/>
  <c r="AE496" i="8"/>
  <c r="N496" i="8"/>
  <c r="Q495" i="8"/>
  <c r="AF494" i="8"/>
  <c r="O494" i="8"/>
  <c r="R493" i="8"/>
  <c r="V491" i="8"/>
  <c r="Y490" i="8"/>
  <c r="X489" i="8"/>
  <c r="AE488" i="8"/>
  <c r="N488" i="8"/>
  <c r="Q487" i="8"/>
  <c r="U486" i="8"/>
  <c r="AB485" i="8"/>
  <c r="W484" i="8"/>
  <c r="AD483" i="8"/>
  <c r="AG482" i="8"/>
  <c r="P482" i="8"/>
  <c r="T481" i="8"/>
  <c r="AA480" i="8"/>
  <c r="Z479" i="8"/>
  <c r="Y478" i="8"/>
  <c r="AF477" i="8"/>
  <c r="O477" i="8"/>
  <c r="R476" i="8"/>
  <c r="V475" i="8"/>
  <c r="Y474" i="8"/>
  <c r="X473" i="8"/>
  <c r="AE472" i="8"/>
  <c r="N472" i="8"/>
  <c r="Q471" i="8"/>
  <c r="U470" i="8"/>
  <c r="AB469" i="8"/>
  <c r="W468" i="8"/>
  <c r="O495" i="8"/>
  <c r="R494" i="8"/>
  <c r="V493" i="8"/>
  <c r="Y491" i="8"/>
  <c r="X490" i="8"/>
  <c r="AE489" i="8"/>
  <c r="N489" i="8"/>
  <c r="Q488" i="8"/>
  <c r="U487" i="8"/>
  <c r="AB486" i="8"/>
  <c r="W485" i="8"/>
  <c r="AD484" i="8"/>
  <c r="AG483" i="8"/>
  <c r="P483" i="8"/>
  <c r="T482" i="8"/>
  <c r="AA481" i="8"/>
  <c r="Z480" i="8"/>
  <c r="Y479" i="8"/>
  <c r="AF478" i="8"/>
  <c r="O478" i="8"/>
  <c r="R477" i="8"/>
  <c r="V476" i="8"/>
  <c r="AC475" i="8"/>
  <c r="X474" i="8"/>
  <c r="AE473" i="8"/>
  <c r="N473" i="8"/>
  <c r="Q472" i="8"/>
  <c r="U471" i="8"/>
  <c r="X470" i="8"/>
  <c r="W469" i="8"/>
  <c r="AD468" i="8"/>
  <c r="Z467" i="8"/>
  <c r="AC466" i="8"/>
  <c r="AF465" i="8"/>
  <c r="O465" i="8"/>
  <c r="R464" i="8"/>
  <c r="V463" i="8"/>
  <c r="Y462" i="8"/>
  <c r="AB461" i="8"/>
  <c r="AE460" i="8"/>
  <c r="N460" i="8"/>
  <c r="Q459" i="8"/>
  <c r="U458" i="8"/>
  <c r="X457" i="8"/>
  <c r="AA456" i="8"/>
  <c r="AD455" i="8"/>
  <c r="AG454" i="8"/>
  <c r="P454" i="8"/>
  <c r="T453" i="8"/>
  <c r="W452" i="8"/>
  <c r="Z451" i="8"/>
  <c r="Y450" i="8"/>
  <c r="AF449" i="8"/>
  <c r="O449" i="8"/>
  <c r="R448" i="8"/>
  <c r="V447" i="8"/>
  <c r="AC446" i="8"/>
  <c r="AB445" i="8"/>
  <c r="AE444" i="8"/>
  <c r="N444" i="8"/>
  <c r="Q443" i="8"/>
  <c r="U442" i="8"/>
  <c r="X441" i="8"/>
  <c r="AA440" i="8"/>
  <c r="AD439" i="8"/>
  <c r="AG438" i="8"/>
  <c r="P438" i="8"/>
  <c r="T437" i="8"/>
  <c r="W436" i="8"/>
  <c r="Z435" i="8"/>
  <c r="Y434" i="8"/>
  <c r="AF433" i="8"/>
  <c r="O433" i="8"/>
  <c r="R432" i="8"/>
  <c r="V431" i="8"/>
  <c r="Y430" i="8"/>
  <c r="AB429" i="8"/>
  <c r="AE428" i="8"/>
  <c r="N428" i="8"/>
  <c r="Q427" i="8"/>
  <c r="U426" i="8"/>
  <c r="X425" i="8"/>
  <c r="AA424" i="8"/>
  <c r="AD423" i="8"/>
  <c r="AG422" i="8"/>
  <c r="P422" i="8"/>
  <c r="T421" i="8"/>
  <c r="AA420" i="8"/>
  <c r="Z419" i="8"/>
  <c r="AC418" i="8"/>
  <c r="AF417" i="8"/>
  <c r="O417" i="8"/>
  <c r="R416" i="8"/>
  <c r="V415" i="8"/>
  <c r="Y414" i="8"/>
  <c r="Y467" i="8"/>
  <c r="AB466" i="8"/>
  <c r="AA465" i="8"/>
  <c r="N465" i="8"/>
  <c r="Q464" i="8"/>
  <c r="U463" i="8"/>
  <c r="X462" i="8"/>
  <c r="AA461" i="8"/>
  <c r="AD460" i="8"/>
  <c r="AG459" i="8"/>
  <c r="P459" i="8"/>
  <c r="T458" i="8"/>
  <c r="AE457" i="8"/>
  <c r="Z456" i="8"/>
  <c r="AC455" i="8"/>
  <c r="AF454" i="8"/>
  <c r="O454" i="8"/>
  <c r="R453" i="8"/>
  <c r="V452" i="8"/>
  <c r="Y451" i="8"/>
  <c r="X450" i="8"/>
  <c r="AE449" i="8"/>
  <c r="N449" i="8"/>
  <c r="Q448" i="8"/>
  <c r="U447" i="8"/>
  <c r="AB446" i="8"/>
  <c r="W445" i="8"/>
  <c r="AD444" i="8"/>
  <c r="AG443" i="8"/>
  <c r="P443" i="8"/>
  <c r="T442" i="8"/>
  <c r="AA441" i="8"/>
  <c r="Z440" i="8"/>
  <c r="AC439" i="8"/>
  <c r="AF438" i="8"/>
  <c r="O438" i="8"/>
  <c r="R437" i="8"/>
  <c r="V436" i="8"/>
  <c r="Y435" i="8"/>
  <c r="X434" i="8"/>
  <c r="AE433" i="8"/>
  <c r="N433" i="8"/>
  <c r="Q432" i="8"/>
  <c r="U431" i="8"/>
  <c r="AB430" i="8"/>
  <c r="W429" i="8"/>
  <c r="AD428" i="8"/>
  <c r="AG427" i="8"/>
  <c r="P427" i="8"/>
  <c r="T426" i="8"/>
  <c r="AA425" i="8"/>
  <c r="Z424" i="8"/>
  <c r="AC423" i="8"/>
  <c r="AF422" i="8"/>
  <c r="O422" i="8"/>
  <c r="R421" i="8"/>
  <c r="V420" i="8"/>
  <c r="Y419" i="8"/>
  <c r="X418" i="8"/>
  <c r="AE417" i="8"/>
  <c r="N417" i="8"/>
  <c r="Q416" i="8"/>
  <c r="U415" i="8"/>
  <c r="AB414" i="8"/>
  <c r="Z413" i="8"/>
  <c r="Y412" i="8"/>
  <c r="AF411" i="8"/>
  <c r="O411" i="8"/>
  <c r="R410" i="8"/>
  <c r="V409" i="8"/>
  <c r="AC408" i="8"/>
  <c r="AB407" i="8"/>
  <c r="AE406" i="8"/>
  <c r="N406" i="8"/>
  <c r="Q405" i="8"/>
  <c r="U404" i="8"/>
  <c r="X403" i="8"/>
  <c r="W402" i="8"/>
  <c r="AD401" i="8"/>
  <c r="AG400" i="8"/>
  <c r="P400" i="8"/>
  <c r="T399" i="8"/>
  <c r="AA398" i="8"/>
  <c r="Z397" i="8"/>
  <c r="AC396" i="8"/>
  <c r="AF395" i="8"/>
  <c r="O395" i="8"/>
  <c r="R394" i="8"/>
  <c r="V392" i="8"/>
  <c r="Y391" i="8"/>
  <c r="X390" i="8"/>
  <c r="AE389" i="8"/>
  <c r="N389" i="8"/>
  <c r="Q388" i="8"/>
  <c r="U387" i="8"/>
  <c r="AB386" i="8"/>
  <c r="W385" i="8"/>
  <c r="AD384" i="8"/>
  <c r="AG383" i="8"/>
  <c r="P383" i="8"/>
  <c r="T382" i="8"/>
  <c r="AA381" i="8"/>
  <c r="Z380" i="8"/>
  <c r="AC379" i="8"/>
  <c r="AF378" i="8"/>
  <c r="O378" i="8"/>
  <c r="R377" i="8"/>
  <c r="V376" i="8"/>
  <c r="AC375" i="8"/>
  <c r="AB374" i="8"/>
  <c r="AE373" i="8"/>
  <c r="N373" i="8"/>
  <c r="Q372" i="8"/>
  <c r="U371" i="8"/>
  <c r="AB370" i="8"/>
  <c r="W369" i="8"/>
  <c r="AD368" i="8"/>
  <c r="AG367" i="8"/>
  <c r="P367" i="8"/>
  <c r="T366" i="8"/>
  <c r="AA365" i="8"/>
  <c r="Z364" i="8"/>
  <c r="AC363" i="8"/>
  <c r="AF362" i="8"/>
  <c r="O362" i="8"/>
  <c r="R361" i="8"/>
  <c r="V360" i="8"/>
  <c r="V414" i="8"/>
  <c r="Y413" i="8"/>
  <c r="X412" i="8"/>
  <c r="AE411" i="8"/>
  <c r="N411" i="8"/>
  <c r="Q410" i="8"/>
  <c r="U409" i="8"/>
  <c r="AB408" i="8"/>
  <c r="W407" i="8"/>
  <c r="AD406" i="8"/>
  <c r="AG405" i="8"/>
  <c r="P405" i="8"/>
  <c r="T404" i="8"/>
  <c r="AA403" i="8"/>
  <c r="Z402" i="8"/>
  <c r="AC401" i="8"/>
  <c r="AF400" i="8"/>
  <c r="O400" i="8"/>
  <c r="R399" i="8"/>
  <c r="V398" i="8"/>
  <c r="Y397" i="8"/>
  <c r="X396" i="8"/>
  <c r="AE395" i="8"/>
  <c r="N395" i="8"/>
  <c r="Q394" i="8"/>
  <c r="U392" i="8"/>
  <c r="AB391" i="8"/>
  <c r="W390" i="8"/>
  <c r="AD389" i="8"/>
  <c r="AG388" i="8"/>
  <c r="P388" i="8"/>
  <c r="T387" i="8"/>
  <c r="AA386" i="8"/>
  <c r="Z385" i="8"/>
  <c r="AC384" i="8"/>
  <c r="AF383" i="8"/>
  <c r="O383" i="8"/>
  <c r="R382" i="8"/>
  <c r="V381" i="8"/>
  <c r="Y380" i="8"/>
  <c r="X379" i="8"/>
  <c r="AE378" i="8"/>
  <c r="N378" i="8"/>
  <c r="Q377" i="8"/>
  <c r="U376" i="8"/>
  <c r="AB375" i="8"/>
  <c r="W374" i="8"/>
  <c r="AD373" i="8"/>
  <c r="AG372" i="8"/>
  <c r="P372" i="8"/>
  <c r="T371" i="8"/>
  <c r="AA370" i="8"/>
  <c r="Z369" i="8"/>
  <c r="AC368" i="8"/>
  <c r="AF367" i="8"/>
  <c r="O367" i="8"/>
  <c r="R366" i="8"/>
  <c r="V365" i="8"/>
  <c r="Y364" i="8"/>
  <c r="X363" i="8"/>
  <c r="AE362" i="8"/>
  <c r="N362" i="8"/>
  <c r="Q361" i="8"/>
  <c r="U360" i="8"/>
  <c r="AB359" i="8"/>
  <c r="X358" i="8"/>
  <c r="AE357" i="8"/>
  <c r="N357" i="8"/>
  <c r="Q356" i="8"/>
  <c r="U355" i="8"/>
  <c r="AB354" i="8"/>
  <c r="AA353" i="8"/>
  <c r="AD352" i="8"/>
  <c r="AG351" i="8"/>
  <c r="P351" i="8"/>
  <c r="T350" i="8"/>
  <c r="AA349" i="8"/>
  <c r="Z348" i="8"/>
  <c r="Y347" i="8"/>
  <c r="AF346" i="8"/>
  <c r="O346" i="8"/>
  <c r="R345" i="8"/>
  <c r="V344" i="8"/>
  <c r="Y343" i="8"/>
  <c r="AF342" i="8"/>
  <c r="AA341" i="8"/>
  <c r="N341" i="8"/>
  <c r="Q340" i="8"/>
  <c r="U339" i="8"/>
  <c r="X338" i="8"/>
  <c r="AE337" i="8"/>
  <c r="Z336" i="8"/>
  <c r="AC335" i="8"/>
  <c r="P335" i="8"/>
  <c r="T334" i="8"/>
  <c r="W333" i="8"/>
  <c r="AD332" i="8"/>
  <c r="AG331" i="8"/>
  <c r="AB330" i="8"/>
  <c r="O330" i="8"/>
  <c r="R329" i="8"/>
  <c r="V328" i="8"/>
  <c r="Y327" i="8"/>
  <c r="AB326" i="8"/>
  <c r="AE325" i="8"/>
  <c r="N325" i="8"/>
  <c r="Q324" i="8"/>
  <c r="U323" i="8"/>
  <c r="X322" i="8"/>
  <c r="AA321" i="8"/>
  <c r="AD320" i="8"/>
  <c r="AG319" i="8"/>
  <c r="P319" i="8"/>
  <c r="T318" i="8"/>
  <c r="W317" i="8"/>
  <c r="Z316" i="8"/>
  <c r="Y315" i="8"/>
  <c r="AF314" i="8"/>
  <c r="O314" i="8"/>
  <c r="R313" i="8"/>
  <c r="V312" i="8"/>
  <c r="AC311" i="8"/>
  <c r="X310" i="8"/>
  <c r="AE309" i="8"/>
  <c r="N309" i="8"/>
  <c r="Q308" i="8"/>
  <c r="U307" i="8"/>
  <c r="X306" i="8"/>
  <c r="AA305" i="8"/>
  <c r="AD304" i="8"/>
  <c r="AG303" i="8"/>
  <c r="P303" i="8"/>
  <c r="T302" i="8"/>
  <c r="W301" i="8"/>
  <c r="Z300" i="8"/>
  <c r="Y299" i="8"/>
  <c r="AF298" i="8"/>
  <c r="O298" i="8"/>
  <c r="R297" i="8"/>
  <c r="V296" i="8"/>
  <c r="Y295" i="8"/>
  <c r="AB294" i="8"/>
  <c r="AE293" i="8"/>
  <c r="N293" i="8"/>
  <c r="Q292" i="8"/>
  <c r="U291" i="8"/>
  <c r="X290" i="8"/>
  <c r="AA289" i="8"/>
  <c r="AD288" i="8"/>
  <c r="AG287" i="8"/>
  <c r="P287" i="8"/>
  <c r="T286" i="8"/>
  <c r="W285" i="8"/>
  <c r="Z284" i="8"/>
  <c r="Y283" i="8"/>
  <c r="AF282" i="8"/>
  <c r="O282" i="8"/>
  <c r="R281" i="8"/>
  <c r="V280" i="8"/>
  <c r="Y279" i="8"/>
  <c r="X278" i="8"/>
  <c r="AE277" i="8"/>
  <c r="N277" i="8"/>
  <c r="Q276" i="8"/>
  <c r="U275" i="8"/>
  <c r="X274" i="8"/>
  <c r="AA273" i="8"/>
  <c r="AD272" i="8"/>
  <c r="AG271" i="8"/>
  <c r="P271" i="8"/>
  <c r="T270" i="8"/>
  <c r="W269" i="8"/>
  <c r="Z268" i="8"/>
  <c r="AC267" i="8"/>
  <c r="AF266" i="8"/>
  <c r="O266" i="8"/>
  <c r="R265" i="8"/>
  <c r="V264" i="8"/>
  <c r="Y263" i="8"/>
  <c r="AB262" i="8"/>
  <c r="AE261" i="8"/>
  <c r="N261" i="8"/>
  <c r="Q260" i="8"/>
  <c r="U259" i="8"/>
  <c r="AB258" i="8"/>
  <c r="W257" i="8"/>
  <c r="AD256" i="8"/>
  <c r="AG255" i="8"/>
  <c r="P255" i="8"/>
  <c r="T254" i="8"/>
  <c r="AA253" i="8"/>
  <c r="AE492" i="8"/>
  <c r="R393" i="8"/>
  <c r="Z520" i="8"/>
  <c r="AF518" i="8"/>
  <c r="R517" i="8"/>
  <c r="Y515" i="8"/>
  <c r="AE513" i="8"/>
  <c r="Q512" i="8"/>
  <c r="X510" i="8"/>
  <c r="AD508" i="8"/>
  <c r="P507" i="8"/>
  <c r="W505" i="8"/>
  <c r="AC503" i="8"/>
  <c r="O502" i="8"/>
  <c r="V500" i="8"/>
  <c r="AB498" i="8"/>
  <c r="N497" i="8"/>
  <c r="Z521" i="8"/>
  <c r="AF519" i="8"/>
  <c r="R518" i="8"/>
  <c r="Y516" i="8"/>
  <c r="AE514" i="8"/>
  <c r="Q513" i="8"/>
  <c r="X511" i="8"/>
  <c r="AD509" i="8"/>
  <c r="P508" i="8"/>
  <c r="W506" i="8"/>
  <c r="AC504" i="8"/>
  <c r="O503" i="8"/>
  <c r="V501" i="8"/>
  <c r="AB499" i="8"/>
  <c r="N498" i="8"/>
  <c r="U496" i="8"/>
  <c r="R495" i="8"/>
  <c r="Y493" i="8"/>
  <c r="AE490" i="8"/>
  <c r="Q489" i="8"/>
  <c r="X487" i="8"/>
  <c r="AD485" i="8"/>
  <c r="P484" i="8"/>
  <c r="W482" i="8"/>
  <c r="AC480" i="8"/>
  <c r="O479" i="8"/>
  <c r="V477" i="8"/>
  <c r="AB475" i="8"/>
  <c r="N474" i="8"/>
  <c r="U472" i="8"/>
  <c r="AA470" i="8"/>
  <c r="AG468" i="8"/>
  <c r="Y494" i="8"/>
  <c r="AE491" i="8"/>
  <c r="Q490" i="8"/>
  <c r="X488" i="8"/>
  <c r="AD486" i="8"/>
  <c r="P485" i="8"/>
  <c r="W483" i="8"/>
  <c r="AC481" i="8"/>
  <c r="O480" i="8"/>
  <c r="V478" i="8"/>
  <c r="AB476" i="8"/>
  <c r="N475" i="8"/>
  <c r="U473" i="8"/>
  <c r="AA471" i="8"/>
  <c r="AG469" i="8"/>
  <c r="T468" i="8"/>
  <c r="R466" i="8"/>
  <c r="Y464" i="8"/>
  <c r="AE462" i="8"/>
  <c r="Q461" i="8"/>
  <c r="X459" i="8"/>
  <c r="AD457" i="8"/>
  <c r="P456" i="8"/>
  <c r="W454" i="8"/>
  <c r="AC452" i="8"/>
  <c r="O451" i="8"/>
  <c r="V449" i="8"/>
  <c r="AB447" i="8"/>
  <c r="N446" i="8"/>
  <c r="U444" i="8"/>
  <c r="AA442" i="8"/>
  <c r="AG440" i="8"/>
  <c r="T439" i="8"/>
  <c r="Z437" i="8"/>
  <c r="AF435" i="8"/>
  <c r="R434" i="8"/>
  <c r="Y432" i="8"/>
  <c r="AE430" i="8"/>
  <c r="Q429" i="8"/>
  <c r="X427" i="8"/>
  <c r="AD425" i="8"/>
  <c r="P424" i="8"/>
  <c r="W422" i="8"/>
  <c r="AC420" i="8"/>
  <c r="O419" i="8"/>
  <c r="V417" i="8"/>
  <c r="AB415" i="8"/>
  <c r="W414" i="8"/>
  <c r="Q466" i="8"/>
  <c r="X464" i="8"/>
  <c r="AD462" i="8"/>
  <c r="P461" i="8"/>
  <c r="W459" i="8"/>
  <c r="AC457" i="8"/>
  <c r="O456" i="8"/>
  <c r="V454" i="8"/>
  <c r="AB452" i="8"/>
  <c r="N451" i="8"/>
  <c r="U449" i="8"/>
  <c r="AA447" i="8"/>
  <c r="AG445" i="8"/>
  <c r="T444" i="8"/>
  <c r="Z442" i="8"/>
  <c r="AF440" i="8"/>
  <c r="R439" i="8"/>
  <c r="Y437" i="8"/>
  <c r="AE435" i="8"/>
  <c r="Q434" i="8"/>
  <c r="X432" i="8"/>
  <c r="AD430" i="8"/>
  <c r="P429" i="8"/>
  <c r="W427" i="8"/>
  <c r="AC425" i="8"/>
  <c r="O424" i="8"/>
  <c r="V422" i="8"/>
  <c r="AB420" i="8"/>
  <c r="N419" i="8"/>
  <c r="U417" i="8"/>
  <c r="AA415" i="8"/>
  <c r="AF413" i="8"/>
  <c r="R412" i="8"/>
  <c r="Y410" i="8"/>
  <c r="AE408" i="8"/>
  <c r="Q407" i="8"/>
  <c r="X405" i="8"/>
  <c r="AD403" i="8"/>
  <c r="P402" i="8"/>
  <c r="W400" i="8"/>
  <c r="AC398" i="8"/>
  <c r="O397" i="8"/>
  <c r="V395" i="8"/>
  <c r="AB392" i="8"/>
  <c r="N391" i="8"/>
  <c r="U389" i="8"/>
  <c r="AA387" i="8"/>
  <c r="AG385" i="8"/>
  <c r="T384" i="8"/>
  <c r="Z382" i="8"/>
  <c r="AF380" i="8"/>
  <c r="R379" i="8"/>
  <c r="Y377" i="8"/>
  <c r="AE375" i="8"/>
  <c r="Q374" i="8"/>
  <c r="X372" i="8"/>
  <c r="AD370" i="8"/>
  <c r="P369" i="8"/>
  <c r="W367" i="8"/>
  <c r="AC365" i="8"/>
  <c r="O364" i="8"/>
  <c r="V362" i="8"/>
  <c r="AB360" i="8"/>
  <c r="AE413" i="8"/>
  <c r="Q412" i="8"/>
  <c r="X410" i="8"/>
  <c r="AD408" i="8"/>
  <c r="P407" i="8"/>
  <c r="W405" i="8"/>
  <c r="AC403" i="8"/>
  <c r="O402" i="8"/>
  <c r="V400" i="8"/>
  <c r="AB398" i="8"/>
  <c r="N397" i="8"/>
  <c r="U395" i="8"/>
  <c r="AA392" i="8"/>
  <c r="AG390" i="8"/>
  <c r="T389" i="8"/>
  <c r="Z387" i="8"/>
  <c r="X385" i="8"/>
  <c r="R384" i="8"/>
  <c r="AG382" i="8"/>
  <c r="W380" i="8"/>
  <c r="Q379" i="8"/>
  <c r="AF377" i="8"/>
  <c r="AD375" i="8"/>
  <c r="P374" i="8"/>
  <c r="W372" i="8"/>
  <c r="AC370" i="8"/>
  <c r="O369" i="8"/>
  <c r="V367" i="8"/>
  <c r="AB365" i="8"/>
  <c r="N364" i="8"/>
  <c r="U362" i="8"/>
  <c r="AA360" i="8"/>
  <c r="N359" i="8"/>
  <c r="U357" i="8"/>
  <c r="AA355" i="8"/>
  <c r="Y353" i="8"/>
  <c r="T352" i="8"/>
  <c r="Z350" i="8"/>
  <c r="AF348" i="8"/>
  <c r="R347" i="8"/>
  <c r="Y345" i="8"/>
  <c r="AE343" i="8"/>
  <c r="Q342" i="8"/>
  <c r="X340" i="8"/>
  <c r="AD338" i="8"/>
  <c r="P337" i="8"/>
  <c r="W335" i="8"/>
  <c r="AC333" i="8"/>
  <c r="O332" i="8"/>
  <c r="V330" i="8"/>
  <c r="AB328" i="8"/>
  <c r="N327" i="8"/>
  <c r="U325" i="8"/>
  <c r="AA323" i="8"/>
  <c r="AG321" i="8"/>
  <c r="T320" i="8"/>
  <c r="Z318" i="8"/>
  <c r="AF316" i="8"/>
  <c r="R315" i="8"/>
  <c r="Y313" i="8"/>
  <c r="AE311" i="8"/>
  <c r="Q310" i="8"/>
  <c r="X308" i="8"/>
  <c r="AD306" i="8"/>
  <c r="P305" i="8"/>
  <c r="W303" i="8"/>
  <c r="AC301" i="8"/>
  <c r="O300" i="8"/>
  <c r="V298" i="8"/>
  <c r="AB296" i="8"/>
  <c r="N295" i="8"/>
  <c r="U293" i="8"/>
  <c r="AA291" i="8"/>
  <c r="AG289" i="8"/>
  <c r="T288" i="8"/>
  <c r="Z286" i="8"/>
  <c r="AF284" i="8"/>
  <c r="R283" i="8"/>
  <c r="Y281" i="8"/>
  <c r="AE279" i="8"/>
  <c r="Q278" i="8"/>
  <c r="X276" i="8"/>
  <c r="AD274" i="8"/>
  <c r="P273" i="8"/>
  <c r="W271" i="8"/>
  <c r="AC269" i="8"/>
  <c r="O268" i="8"/>
  <c r="V266" i="8"/>
  <c r="AB264" i="8"/>
  <c r="N263" i="8"/>
  <c r="U261" i="8"/>
  <c r="AA259" i="8"/>
  <c r="AG257" i="8"/>
  <c r="T256" i="8"/>
  <c r="Z254" i="8"/>
  <c r="R253" i="8"/>
  <c r="V252" i="8"/>
  <c r="Q359" i="8"/>
  <c r="U358" i="8"/>
  <c r="AB357" i="8"/>
  <c r="W356" i="8"/>
  <c r="AD355" i="8"/>
  <c r="AG354" i="8"/>
  <c r="P354" i="8"/>
  <c r="T353" i="8"/>
  <c r="W352" i="8"/>
  <c r="Z351" i="8"/>
  <c r="AC350" i="8"/>
  <c r="AF349" i="8"/>
  <c r="O349" i="8"/>
  <c r="R348" i="8"/>
  <c r="V347" i="8"/>
  <c r="Y346" i="8"/>
  <c r="X345" i="8"/>
  <c r="AE344" i="8"/>
  <c r="N344" i="8"/>
  <c r="Q343" i="8"/>
  <c r="U342" i="8"/>
  <c r="AB341" i="8"/>
  <c r="W340" i="8"/>
  <c r="AD339" i="8"/>
  <c r="AG338" i="8"/>
  <c r="P338" i="8"/>
  <c r="T337" i="8"/>
  <c r="AA336" i="8"/>
  <c r="Z335" i="8"/>
  <c r="AC334" i="8"/>
  <c r="AF333" i="8"/>
  <c r="O333" i="8"/>
  <c r="R332" i="8"/>
  <c r="V331" i="8"/>
  <c r="Y330" i="8"/>
  <c r="X329" i="8"/>
  <c r="AE328" i="8"/>
  <c r="N328" i="8"/>
  <c r="Q327" i="8"/>
  <c r="U326" i="8"/>
  <c r="AB325" i="8"/>
  <c r="W324" i="8"/>
  <c r="AD323" i="8"/>
  <c r="AG322" i="8"/>
  <c r="P322" i="8"/>
  <c r="T321" i="8"/>
  <c r="AA320" i="8"/>
  <c r="Z319" i="8"/>
  <c r="Y318" i="8"/>
  <c r="AF317" i="8"/>
  <c r="O317" i="8"/>
  <c r="R316" i="8"/>
  <c r="V315" i="8"/>
  <c r="Y314" i="8"/>
  <c r="X313" i="8"/>
  <c r="AE312" i="8"/>
  <c r="N312" i="8"/>
  <c r="Q311" i="8"/>
  <c r="U310" i="8"/>
  <c r="AB309" i="8"/>
  <c r="W308" i="8"/>
  <c r="AD307" i="8"/>
  <c r="AG306" i="8"/>
  <c r="P306" i="8"/>
  <c r="T305" i="8"/>
  <c r="AA304" i="8"/>
  <c r="Z303" i="8"/>
  <c r="AC302" i="8"/>
  <c r="AF301" i="8"/>
  <c r="O301" i="8"/>
  <c r="R300" i="8"/>
  <c r="V299" i="8"/>
  <c r="Y298" i="8"/>
  <c r="X297" i="8"/>
  <c r="AE296" i="8"/>
  <c r="N296" i="8"/>
  <c r="Q295" i="8"/>
  <c r="U294" i="8"/>
  <c r="AB293" i="8"/>
  <c r="W292" i="8"/>
  <c r="AD291" i="8"/>
  <c r="AG290" i="8"/>
  <c r="P290" i="8"/>
  <c r="T289" i="8"/>
  <c r="AA288" i="8"/>
  <c r="Z287" i="8"/>
  <c r="AC286" i="8"/>
  <c r="AF285" i="8"/>
  <c r="O285" i="8"/>
  <c r="R284" i="8"/>
  <c r="V283" i="8"/>
  <c r="Y282" i="8"/>
  <c r="X281" i="8"/>
  <c r="AE280" i="8"/>
  <c r="N280" i="8"/>
  <c r="Q279" i="8"/>
  <c r="U278" i="8"/>
  <c r="AB277" i="8"/>
  <c r="W276" i="8"/>
  <c r="AD275" i="8"/>
  <c r="AG274" i="8"/>
  <c r="P274" i="8"/>
  <c r="T273" i="8"/>
  <c r="AA272" i="8"/>
  <c r="Z271" i="8"/>
  <c r="AC270" i="8"/>
  <c r="AF269" i="8"/>
  <c r="O269" i="8"/>
  <c r="R268" i="8"/>
  <c r="V267" i="8"/>
  <c r="Y266" i="8"/>
  <c r="X265" i="8"/>
  <c r="AE264" i="8"/>
  <c r="N264" i="8"/>
  <c r="Q263" i="8"/>
  <c r="U262" i="8"/>
  <c r="AB261" i="8"/>
  <c r="W260" i="8"/>
  <c r="AD259" i="8"/>
  <c r="AG258" i="8"/>
  <c r="P258" i="8"/>
  <c r="T257" i="8"/>
  <c r="AA256" i="8"/>
  <c r="Z255" i="8"/>
  <c r="AC254" i="8"/>
  <c r="AF253" i="8"/>
  <c r="O253" i="8"/>
  <c r="R252" i="8"/>
  <c r="U251" i="8"/>
  <c r="X250" i="8"/>
  <c r="W249" i="8"/>
  <c r="AD248" i="8"/>
  <c r="AG247" i="8"/>
  <c r="P247" i="8"/>
  <c r="T246" i="8"/>
  <c r="AA245" i="8"/>
  <c r="Z244" i="8"/>
  <c r="AC243" i="8"/>
  <c r="AF242" i="8"/>
  <c r="O242" i="8"/>
  <c r="R241" i="8"/>
  <c r="V240" i="8"/>
  <c r="Y239" i="8"/>
  <c r="X238" i="8"/>
  <c r="AE237" i="8"/>
  <c r="N237" i="8"/>
  <c r="Q236" i="8"/>
  <c r="U235" i="8"/>
  <c r="AB234" i="8"/>
  <c r="W233" i="8"/>
  <c r="AD232" i="8"/>
  <c r="AG231" i="8"/>
  <c r="P231" i="8"/>
  <c r="T230" i="8"/>
  <c r="AA229" i="8"/>
  <c r="Z228" i="8"/>
  <c r="Y227" i="8"/>
  <c r="AF226" i="8"/>
  <c r="O226" i="8"/>
  <c r="R225" i="8"/>
  <c r="V224" i="8"/>
  <c r="Y223" i="8"/>
  <c r="X222" i="8"/>
  <c r="AE221" i="8"/>
  <c r="N221" i="8"/>
  <c r="Q220" i="8"/>
  <c r="U219" i="8"/>
  <c r="AB218" i="8"/>
  <c r="W217" i="8"/>
  <c r="AD216" i="8"/>
  <c r="AG215" i="8"/>
  <c r="P215" i="8"/>
  <c r="T214" i="8"/>
  <c r="AA213" i="8"/>
  <c r="Z212" i="8"/>
  <c r="Y211" i="8"/>
  <c r="AF210" i="8"/>
  <c r="O210" i="8"/>
  <c r="R209" i="8"/>
  <c r="V208" i="8"/>
  <c r="Y207" i="8"/>
  <c r="X206" i="8"/>
  <c r="AA205" i="8"/>
  <c r="N205" i="8"/>
  <c r="Q204" i="8"/>
  <c r="U203" i="8"/>
  <c r="X202" i="8"/>
  <c r="AE201" i="8"/>
  <c r="Z200" i="8"/>
  <c r="AC199" i="8"/>
  <c r="P199" i="8"/>
  <c r="T198" i="8"/>
  <c r="W197" i="8"/>
  <c r="AD196" i="8"/>
  <c r="AG195" i="8"/>
  <c r="AB194" i="8"/>
  <c r="O194" i="8"/>
  <c r="R193" i="8"/>
  <c r="V192" i="8"/>
  <c r="AC191" i="8"/>
  <c r="X190" i="8"/>
  <c r="AE189" i="8"/>
  <c r="N189" i="8"/>
  <c r="Q188" i="8"/>
  <c r="U187" i="8"/>
  <c r="X186" i="8"/>
  <c r="AA185" i="8"/>
  <c r="AD184" i="8"/>
  <c r="AG183" i="8"/>
  <c r="P183" i="8"/>
  <c r="T182" i="8"/>
  <c r="W181" i="8"/>
  <c r="Z180" i="8"/>
  <c r="Y179" i="8"/>
  <c r="AF178" i="8"/>
  <c r="O178" i="8"/>
  <c r="R177" i="8"/>
  <c r="V176" i="8"/>
  <c r="AC175" i="8"/>
  <c r="AB174" i="8"/>
  <c r="AE173" i="8"/>
  <c r="N173" i="8"/>
  <c r="Q172" i="8"/>
  <c r="U171" i="8"/>
  <c r="X170" i="8"/>
  <c r="AE169" i="8"/>
  <c r="AD168" i="8"/>
  <c r="AG167" i="8"/>
  <c r="P167" i="8"/>
  <c r="T166" i="8"/>
  <c r="W165" i="8"/>
  <c r="Z164" i="8"/>
  <c r="Y163" i="8"/>
  <c r="AF161" i="8"/>
  <c r="AA160" i="8"/>
  <c r="AD159" i="8"/>
  <c r="AG158" i="8"/>
  <c r="P158" i="8"/>
  <c r="T157" i="8"/>
  <c r="W156" i="8"/>
  <c r="Z155" i="8"/>
  <c r="Y154" i="8"/>
  <c r="AF153" i="8"/>
  <c r="O153" i="8"/>
  <c r="R152" i="8"/>
  <c r="V151" i="8"/>
  <c r="AC150" i="8"/>
  <c r="AB149" i="8"/>
  <c r="AE148" i="8"/>
  <c r="N148" i="8"/>
  <c r="Q147" i="8"/>
  <c r="U146" i="8"/>
  <c r="X145" i="8"/>
  <c r="AA144" i="8"/>
  <c r="AB492" i="8"/>
  <c r="Z393" i="8"/>
  <c r="AC492" i="8"/>
  <c r="AG393" i="8"/>
  <c r="P393" i="8"/>
  <c r="U521" i="8"/>
  <c r="AB520" i="8"/>
  <c r="W519" i="8"/>
  <c r="AD518" i="8"/>
  <c r="AG517" i="8"/>
  <c r="P517" i="8"/>
  <c r="T516" i="8"/>
  <c r="AA515" i="8"/>
  <c r="Z514" i="8"/>
  <c r="AC513" i="8"/>
  <c r="AF512" i="8"/>
  <c r="O512" i="8"/>
  <c r="R511" i="8"/>
  <c r="V510" i="8"/>
  <c r="Y509" i="8"/>
  <c r="X508" i="8"/>
  <c r="AE507" i="8"/>
  <c r="N507" i="8"/>
  <c r="Q506" i="8"/>
  <c r="U505" i="8"/>
  <c r="AB504" i="8"/>
  <c r="W503" i="8"/>
  <c r="AD502" i="8"/>
  <c r="AG501" i="8"/>
  <c r="P501" i="8"/>
  <c r="T500" i="8"/>
  <c r="AA499" i="8"/>
  <c r="Z498" i="8"/>
  <c r="AC497" i="8"/>
  <c r="AF496" i="8"/>
  <c r="O496" i="8"/>
  <c r="X521" i="8"/>
  <c r="AA520" i="8"/>
  <c r="AD519" i="8"/>
  <c r="AG518" i="8"/>
  <c r="P518" i="8"/>
  <c r="T517" i="8"/>
  <c r="AA516" i="8"/>
  <c r="Z515" i="8"/>
  <c r="AC514" i="8"/>
  <c r="AF513" i="8"/>
  <c r="O513" i="8"/>
  <c r="R512" i="8"/>
  <c r="V511" i="8"/>
  <c r="Y510" i="8"/>
  <c r="X509" i="8"/>
  <c r="AE508" i="8"/>
  <c r="N508" i="8"/>
  <c r="Q507" i="8"/>
  <c r="U506" i="8"/>
  <c r="X505" i="8"/>
  <c r="AA504" i="8"/>
  <c r="AD503" i="8"/>
  <c r="AG502" i="8"/>
  <c r="P502" i="8"/>
  <c r="T501" i="8"/>
  <c r="W500" i="8"/>
  <c r="Z499" i="8"/>
  <c r="AC498" i="8"/>
  <c r="AF497" i="8"/>
  <c r="O497" i="8"/>
  <c r="R496" i="8"/>
  <c r="V495" i="8"/>
  <c r="P495" i="8"/>
  <c r="T494" i="8"/>
  <c r="AA493" i="8"/>
  <c r="Z491" i="8"/>
  <c r="AC490" i="8"/>
  <c r="AF489" i="8"/>
  <c r="O489" i="8"/>
  <c r="R488" i="8"/>
  <c r="V487" i="8"/>
  <c r="Y486" i="8"/>
  <c r="X485" i="8"/>
  <c r="AE484" i="8"/>
  <c r="N484" i="8"/>
  <c r="Q483" i="8"/>
  <c r="U482" i="8"/>
  <c r="X481" i="8"/>
  <c r="W480" i="8"/>
  <c r="AD479" i="8"/>
  <c r="AG478" i="8"/>
  <c r="P478" i="8"/>
  <c r="T477" i="8"/>
  <c r="AA476" i="8"/>
  <c r="Z475" i="8"/>
  <c r="AC474" i="8"/>
  <c r="AF473" i="8"/>
  <c r="O473" i="8"/>
  <c r="R472" i="8"/>
  <c r="V471" i="8"/>
  <c r="Y470" i="8"/>
  <c r="X469" i="8"/>
  <c r="AE468" i="8"/>
  <c r="N468" i="8"/>
  <c r="AA494" i="8"/>
  <c r="Z493" i="8"/>
  <c r="AC491" i="8"/>
  <c r="AF490" i="8"/>
  <c r="O490" i="8"/>
  <c r="R489" i="8"/>
  <c r="V488" i="8"/>
  <c r="Y487" i="8"/>
  <c r="X486" i="8"/>
  <c r="AE485" i="8"/>
  <c r="N485" i="8"/>
  <c r="Q484" i="8"/>
  <c r="U483" i="8"/>
  <c r="AB482" i="8"/>
  <c r="W481" i="8"/>
  <c r="AD480" i="8"/>
  <c r="AG479" i="8"/>
  <c r="P479" i="8"/>
  <c r="T478" i="8"/>
  <c r="AA477" i="8"/>
  <c r="Z476" i="8"/>
  <c r="Y475" i="8"/>
  <c r="AF474" i="8"/>
  <c r="O474" i="8"/>
  <c r="R473" i="8"/>
  <c r="V472" i="8"/>
  <c r="AC471" i="8"/>
  <c r="AF470" i="8"/>
  <c r="AE469" i="8"/>
  <c r="N469" i="8"/>
  <c r="AD467" i="8"/>
  <c r="AG466" i="8"/>
  <c r="P466" i="8"/>
  <c r="T465" i="8"/>
  <c r="W464" i="8"/>
  <c r="Z463" i="8"/>
  <c r="AC462" i="8"/>
  <c r="AF461" i="8"/>
  <c r="O461" i="8"/>
  <c r="R460" i="8"/>
  <c r="V459" i="8"/>
  <c r="AC458" i="8"/>
  <c r="AB457" i="8"/>
  <c r="AE456" i="8"/>
  <c r="N456" i="8"/>
  <c r="Q455" i="8"/>
  <c r="U454" i="8"/>
  <c r="X453" i="8"/>
  <c r="AA452" i="8"/>
  <c r="AD451" i="8"/>
  <c r="AG450" i="8"/>
  <c r="P450" i="8"/>
  <c r="T449" i="8"/>
  <c r="W448" i="8"/>
  <c r="Z447" i="8"/>
  <c r="Y446" i="8"/>
  <c r="AF445" i="8"/>
  <c r="O445" i="8"/>
  <c r="R444" i="8"/>
  <c r="V443" i="8"/>
  <c r="AC442" i="8"/>
  <c r="AB441" i="8"/>
  <c r="AE440" i="8"/>
  <c r="N440" i="8"/>
  <c r="Q439" i="8"/>
  <c r="U438" i="8"/>
  <c r="X437" i="8"/>
  <c r="AA436" i="8"/>
  <c r="AD435" i="8"/>
  <c r="AG434" i="8"/>
  <c r="P434" i="8"/>
  <c r="T433" i="8"/>
  <c r="W432" i="8"/>
  <c r="Z431" i="8"/>
  <c r="AC430" i="8"/>
  <c r="AF429" i="8"/>
  <c r="O429" i="8"/>
  <c r="R428" i="8"/>
  <c r="V427" i="8"/>
  <c r="Y426" i="8"/>
  <c r="AB425" i="8"/>
  <c r="AE424" i="8"/>
  <c r="N424" i="8"/>
  <c r="Q423" i="8"/>
  <c r="U422" i="8"/>
  <c r="AB421" i="8"/>
  <c r="W420" i="8"/>
  <c r="AD419" i="8"/>
  <c r="AG418" i="8"/>
  <c r="P418" i="8"/>
  <c r="T417" i="8"/>
  <c r="W416" i="8"/>
  <c r="Z415" i="8"/>
  <c r="AC414" i="8"/>
  <c r="AG467" i="8"/>
  <c r="X466" i="8"/>
  <c r="O466" i="8"/>
  <c r="R465" i="8"/>
  <c r="V464" i="8"/>
  <c r="AC463" i="8"/>
  <c r="AB462" i="8"/>
  <c r="AE461" i="8"/>
  <c r="N461" i="8"/>
  <c r="Q460" i="8"/>
  <c r="U459" i="8"/>
  <c r="X458" i="8"/>
  <c r="AA457" i="8"/>
  <c r="AD456" i="8"/>
  <c r="AG455" i="8"/>
  <c r="P455" i="8"/>
  <c r="T454" i="8"/>
  <c r="W453" i="8"/>
  <c r="Z452" i="8"/>
  <c r="AC451" i="8"/>
  <c r="AF450" i="8"/>
  <c r="O450" i="8"/>
  <c r="R449" i="8"/>
  <c r="V448" i="8"/>
  <c r="Y447" i="8"/>
  <c r="X446" i="8"/>
  <c r="AE445" i="8"/>
  <c r="N445" i="8"/>
  <c r="Q444" i="8"/>
  <c r="U443" i="8"/>
  <c r="AB442" i="8"/>
  <c r="W441" i="8"/>
  <c r="AD440" i="8"/>
  <c r="AG439" i="8"/>
  <c r="P439" i="8"/>
  <c r="T438" i="8"/>
  <c r="AA437" i="8"/>
  <c r="Z436" i="8"/>
  <c r="AC435" i="8"/>
  <c r="AF434" i="8"/>
  <c r="O434" i="8"/>
  <c r="R433" i="8"/>
  <c r="V432" i="8"/>
  <c r="Y431" i="8"/>
  <c r="X430" i="8"/>
  <c r="AE429" i="8"/>
  <c r="N429" i="8"/>
  <c r="Q428" i="8"/>
  <c r="U427" i="8"/>
  <c r="AB426" i="8"/>
  <c r="W425" i="8"/>
  <c r="AD424" i="8"/>
  <c r="AG423" i="8"/>
  <c r="P423" i="8"/>
  <c r="T422" i="8"/>
  <c r="AA421" i="8"/>
  <c r="Z420" i="8"/>
  <c r="AC419" i="8"/>
  <c r="AF418" i="8"/>
  <c r="O418" i="8"/>
  <c r="R417" i="8"/>
  <c r="V416" i="8"/>
  <c r="Y415" i="8"/>
  <c r="X414" i="8"/>
  <c r="AD413" i="8"/>
  <c r="AG412" i="8"/>
  <c r="P412" i="8"/>
  <c r="T411" i="8"/>
  <c r="W410" i="8"/>
  <c r="Z409" i="8"/>
  <c r="Y408" i="8"/>
  <c r="AF407" i="8"/>
  <c r="O407" i="8"/>
  <c r="R406" i="8"/>
  <c r="V405" i="8"/>
  <c r="Y404" i="8"/>
  <c r="AB403" i="8"/>
  <c r="AE402" i="8"/>
  <c r="N402" i="8"/>
  <c r="Q401" i="8"/>
  <c r="U400" i="8"/>
  <c r="X399" i="8"/>
  <c r="W398" i="8"/>
  <c r="AD397" i="8"/>
  <c r="AG396" i="8"/>
  <c r="P396" i="8"/>
  <c r="T395" i="8"/>
  <c r="AA394" i="8"/>
  <c r="Z392" i="8"/>
  <c r="AC391" i="8"/>
  <c r="AF390" i="8"/>
  <c r="O390" i="8"/>
  <c r="R389" i="8"/>
  <c r="V388" i="8"/>
  <c r="Y387" i="8"/>
  <c r="X386" i="8"/>
  <c r="AE385" i="8"/>
  <c r="N385" i="8"/>
  <c r="Q384" i="8"/>
  <c r="U383" i="8"/>
  <c r="AB382" i="8"/>
  <c r="W381" i="8"/>
  <c r="AD380" i="8"/>
  <c r="AG379" i="8"/>
  <c r="P379" i="8"/>
  <c r="T378" i="8"/>
  <c r="AA377" i="8"/>
  <c r="Z376" i="8"/>
  <c r="Y375" i="8"/>
  <c r="AF374" i="8"/>
  <c r="O374" i="8"/>
  <c r="R373" i="8"/>
  <c r="V372" i="8"/>
  <c r="AC371" i="8"/>
  <c r="X370" i="8"/>
  <c r="AE369" i="8"/>
  <c r="N369" i="8"/>
  <c r="Q368" i="8"/>
  <c r="U367" i="8"/>
  <c r="AB366" i="8"/>
  <c r="W365" i="8"/>
  <c r="AD364" i="8"/>
  <c r="AG363" i="8"/>
  <c r="P363" i="8"/>
  <c r="T362" i="8"/>
  <c r="AA361" i="8"/>
  <c r="Z360" i="8"/>
  <c r="AC359" i="8"/>
  <c r="AC413" i="8"/>
  <c r="AF412" i="8"/>
  <c r="O412" i="8"/>
  <c r="R411" i="8"/>
  <c r="V410" i="8"/>
  <c r="Y409" i="8"/>
  <c r="X408" i="8"/>
  <c r="AE407" i="8"/>
  <c r="N407" i="8"/>
  <c r="Q406" i="8"/>
  <c r="U405" i="8"/>
  <c r="AB404" i="8"/>
  <c r="W403" i="8"/>
  <c r="AD402" i="8"/>
  <c r="AG401" i="8"/>
  <c r="P401" i="8"/>
  <c r="T400" i="8"/>
  <c r="AA399" i="8"/>
  <c r="Z398" i="8"/>
  <c r="AC397" i="8"/>
  <c r="AF396" i="8"/>
  <c r="O396" i="8"/>
  <c r="R395" i="8"/>
  <c r="V394" i="8"/>
  <c r="Y392" i="8"/>
  <c r="X391" i="8"/>
  <c r="AE390" i="8"/>
  <c r="N390" i="8"/>
  <c r="Q389" i="8"/>
  <c r="U388" i="8"/>
  <c r="AB387" i="8"/>
  <c r="W386" i="8"/>
  <c r="AD385" i="8"/>
  <c r="AG384" i="8"/>
  <c r="P384" i="8"/>
  <c r="T383" i="8"/>
  <c r="W382" i="8"/>
  <c r="Z381" i="8"/>
  <c r="AC380" i="8"/>
  <c r="AF379" i="8"/>
  <c r="O379" i="8"/>
  <c r="R378" i="8"/>
  <c r="V377" i="8"/>
  <c r="Y376" i="8"/>
  <c r="X375" i="8"/>
  <c r="AE374" i="8"/>
  <c r="N374" i="8"/>
  <c r="Q373" i="8"/>
  <c r="U372" i="8"/>
  <c r="AB371" i="8"/>
  <c r="W370" i="8"/>
  <c r="AD369" i="8"/>
  <c r="AG368" i="8"/>
  <c r="P368" i="8"/>
  <c r="T367" i="8"/>
  <c r="W366" i="8"/>
  <c r="Z365" i="8"/>
  <c r="AC364" i="8"/>
  <c r="AF363" i="8"/>
  <c r="O363" i="8"/>
  <c r="R362" i="8"/>
  <c r="V361" i="8"/>
  <c r="Y360" i="8"/>
  <c r="Y359" i="8"/>
  <c r="AF358" i="8"/>
  <c r="O358" i="8"/>
  <c r="R357" i="8"/>
  <c r="V356" i="8"/>
  <c r="AC355" i="8"/>
  <c r="X354" i="8"/>
  <c r="AE353" i="8"/>
  <c r="N353" i="8"/>
  <c r="Q352" i="8"/>
  <c r="U351" i="8"/>
  <c r="AB350" i="8"/>
  <c r="W349" i="8"/>
  <c r="AD348" i="8"/>
  <c r="AG347" i="8"/>
  <c r="P347" i="8"/>
  <c r="T346" i="8"/>
  <c r="W345" i="8"/>
  <c r="AD344" i="8"/>
  <c r="AG343" i="8"/>
  <c r="AB342" i="8"/>
  <c r="O342" i="8"/>
  <c r="R341" i="8"/>
  <c r="V340" i="8"/>
  <c r="Y339" i="8"/>
  <c r="AF338" i="8"/>
  <c r="AA337" i="8"/>
  <c r="N337" i="8"/>
  <c r="Q336" i="8"/>
  <c r="U335" i="8"/>
  <c r="X334" i="8"/>
  <c r="AE333" i="8"/>
  <c r="Z332" i="8"/>
  <c r="AC331" i="8"/>
  <c r="P331" i="8"/>
  <c r="T330" i="8"/>
  <c r="W329" i="8"/>
  <c r="Z328" i="8"/>
  <c r="AC327" i="8"/>
  <c r="AF326" i="8"/>
  <c r="O326" i="8"/>
  <c r="R325" i="8"/>
  <c r="V324" i="8"/>
  <c r="AC323" i="8"/>
  <c r="AB322" i="8"/>
  <c r="AE321" i="8"/>
  <c r="N321" i="8"/>
  <c r="Q320" i="8"/>
  <c r="U319" i="8"/>
  <c r="X318" i="8"/>
  <c r="AA317" i="8"/>
  <c r="AD316" i="8"/>
  <c r="AG315" i="8"/>
  <c r="P315" i="8"/>
  <c r="T314" i="8"/>
  <c r="W313" i="8"/>
  <c r="Z312" i="8"/>
  <c r="Y311" i="8"/>
  <c r="AF310" i="8"/>
  <c r="O310" i="8"/>
  <c r="R309" i="8"/>
  <c r="V308" i="8"/>
  <c r="Y307" i="8"/>
  <c r="AB306" i="8"/>
  <c r="AE305" i="8"/>
  <c r="N305" i="8"/>
  <c r="Q304" i="8"/>
  <c r="U303" i="8"/>
  <c r="X302" i="8"/>
  <c r="AA301" i="8"/>
  <c r="AD300" i="8"/>
  <c r="AG299" i="8"/>
  <c r="P299" i="8"/>
  <c r="T298" i="8"/>
  <c r="W297" i="8"/>
  <c r="Z296" i="8"/>
  <c r="AC295" i="8"/>
  <c r="AF294" i="8"/>
  <c r="O294" i="8"/>
  <c r="R293" i="8"/>
  <c r="V292" i="8"/>
  <c r="Y291" i="8"/>
  <c r="AB290" i="8"/>
  <c r="AE289" i="8"/>
  <c r="N289" i="8"/>
  <c r="Q288" i="8"/>
  <c r="U287" i="8"/>
  <c r="X286" i="8"/>
  <c r="AA285" i="8"/>
  <c r="AD284" i="8"/>
  <c r="AG283" i="8"/>
  <c r="P283" i="8"/>
  <c r="T282" i="8"/>
  <c r="W281" i="8"/>
  <c r="AD280" i="8"/>
  <c r="AC279" i="8"/>
  <c r="AF278" i="8"/>
  <c r="O278" i="8"/>
  <c r="R277" i="8"/>
  <c r="V276" i="8"/>
  <c r="Y275" i="8"/>
  <c r="AB274" i="8"/>
  <c r="AE273" i="8"/>
  <c r="N273" i="8"/>
  <c r="Q272" i="8"/>
  <c r="U271" i="8"/>
  <c r="X270" i="8"/>
  <c r="AA269" i="8"/>
  <c r="AD268" i="8"/>
  <c r="AG267" i="8"/>
  <c r="P267" i="8"/>
  <c r="T266" i="8"/>
  <c r="W265" i="8"/>
  <c r="Z264" i="8"/>
  <c r="AG263" i="8"/>
  <c r="AF262" i="8"/>
  <c r="O262" i="8"/>
  <c r="R261" i="8"/>
  <c r="V260" i="8"/>
  <c r="Y259" i="8"/>
  <c r="X258" i="8"/>
  <c r="AE257" i="8"/>
  <c r="N257" i="8"/>
  <c r="Q256" i="8"/>
  <c r="U255" i="8"/>
  <c r="AB254" i="8"/>
  <c r="Z492" i="8"/>
  <c r="T393" i="8"/>
  <c r="AA393" i="8"/>
  <c r="N521" i="8"/>
  <c r="U519" i="8"/>
  <c r="AA517" i="8"/>
  <c r="AG515" i="8"/>
  <c r="T514" i="8"/>
  <c r="Z512" i="8"/>
  <c r="AF510" i="8"/>
  <c r="R509" i="8"/>
  <c r="Y507" i="8"/>
  <c r="AE505" i="8"/>
  <c r="Q504" i="8"/>
  <c r="X502" i="8"/>
  <c r="AD500" i="8"/>
  <c r="P499" i="8"/>
  <c r="W497" i="8"/>
  <c r="AC495" i="8"/>
  <c r="U520" i="8"/>
  <c r="AA518" i="8"/>
  <c r="AG516" i="8"/>
  <c r="T515" i="8"/>
  <c r="Z513" i="8"/>
  <c r="AF511" i="8"/>
  <c r="R510" i="8"/>
  <c r="Y508" i="8"/>
  <c r="AE506" i="8"/>
  <c r="Q505" i="8"/>
  <c r="X503" i="8"/>
  <c r="AD501" i="8"/>
  <c r="P500" i="8"/>
  <c r="W498" i="8"/>
  <c r="AC496" i="8"/>
  <c r="X495" i="8"/>
  <c r="AG493" i="8"/>
  <c r="T491" i="8"/>
  <c r="Z489" i="8"/>
  <c r="AF487" i="8"/>
  <c r="R486" i="8"/>
  <c r="Y484" i="8"/>
  <c r="AE482" i="8"/>
  <c r="Q481" i="8"/>
  <c r="X479" i="8"/>
  <c r="AD477" i="8"/>
  <c r="P476" i="8"/>
  <c r="W474" i="8"/>
  <c r="AC472" i="8"/>
  <c r="O471" i="8"/>
  <c r="V469" i="8"/>
  <c r="AG494" i="8"/>
  <c r="T493" i="8"/>
  <c r="Z490" i="8"/>
  <c r="AF488" i="8"/>
  <c r="R487" i="8"/>
  <c r="Y485" i="8"/>
  <c r="AE483" i="8"/>
  <c r="Q482" i="8"/>
  <c r="X480" i="8"/>
  <c r="AD478" i="8"/>
  <c r="P477" i="8"/>
  <c r="W475" i="8"/>
  <c r="AC473" i="8"/>
  <c r="O472" i="8"/>
  <c r="V470" i="8"/>
  <c r="AB468" i="8"/>
  <c r="AA466" i="8"/>
  <c r="AG464" i="8"/>
  <c r="T463" i="8"/>
  <c r="Z461" i="8"/>
  <c r="AF459" i="8"/>
  <c r="R458" i="8"/>
  <c r="Y456" i="8"/>
  <c r="AE454" i="8"/>
  <c r="Q453" i="8"/>
  <c r="X451" i="8"/>
  <c r="AD449" i="8"/>
  <c r="P448" i="8"/>
  <c r="W446" i="8"/>
  <c r="AC444" i="8"/>
  <c r="O443" i="8"/>
  <c r="V441" i="8"/>
  <c r="AB439" i="8"/>
  <c r="N438" i="8"/>
  <c r="U436" i="8"/>
  <c r="AA434" i="8"/>
  <c r="AG432" i="8"/>
  <c r="T431" i="8"/>
  <c r="Z429" i="8"/>
  <c r="AF427" i="8"/>
  <c r="R426" i="8"/>
  <c r="Y424" i="8"/>
  <c r="AE422" i="8"/>
  <c r="Q421" i="8"/>
  <c r="X419" i="8"/>
  <c r="AD417" i="8"/>
  <c r="P416" i="8"/>
  <c r="AE467" i="8"/>
  <c r="Z466" i="8"/>
  <c r="AF464" i="8"/>
  <c r="R463" i="8"/>
  <c r="Y461" i="8"/>
  <c r="AE459" i="8"/>
  <c r="Q458" i="8"/>
  <c r="X456" i="8"/>
  <c r="AD454" i="8"/>
  <c r="P453" i="8"/>
  <c r="W451" i="8"/>
  <c r="AC449" i="8"/>
  <c r="O448" i="8"/>
  <c r="V446" i="8"/>
  <c r="AB444" i="8"/>
  <c r="N443" i="8"/>
  <c r="U441" i="8"/>
  <c r="AA439" i="8"/>
  <c r="AG437" i="8"/>
  <c r="T436" i="8"/>
  <c r="Z434" i="8"/>
  <c r="AF432" i="8"/>
  <c r="R431" i="8"/>
  <c r="Y429" i="8"/>
  <c r="AE427" i="8"/>
  <c r="Q426" i="8"/>
  <c r="X424" i="8"/>
  <c r="AD422" i="8"/>
  <c r="P421" i="8"/>
  <c r="W419" i="8"/>
  <c r="AC417" i="8"/>
  <c r="O416" i="8"/>
  <c r="U414" i="8"/>
  <c r="AA412" i="8"/>
  <c r="AG410" i="8"/>
  <c r="T409" i="8"/>
  <c r="Z407" i="8"/>
  <c r="AF405" i="8"/>
  <c r="R404" i="8"/>
  <c r="Y402" i="8"/>
  <c r="AE400" i="8"/>
  <c r="Q399" i="8"/>
  <c r="X397" i="8"/>
  <c r="AD395" i="8"/>
  <c r="P394" i="8"/>
  <c r="W391" i="8"/>
  <c r="AC389" i="8"/>
  <c r="O388" i="8"/>
  <c r="V386" i="8"/>
  <c r="AB384" i="8"/>
  <c r="N383" i="8"/>
  <c r="U381" i="8"/>
  <c r="AA379" i="8"/>
  <c r="AG377" i="8"/>
  <c r="T376" i="8"/>
  <c r="Z374" i="8"/>
  <c r="AF372" i="8"/>
  <c r="R371" i="8"/>
  <c r="Y369" i="8"/>
  <c r="AE367" i="8"/>
  <c r="Q366" i="8"/>
  <c r="X364" i="8"/>
  <c r="AD362" i="8"/>
  <c r="P361" i="8"/>
  <c r="T414" i="8"/>
  <c r="Z412" i="8"/>
  <c r="AF410" i="8"/>
  <c r="R409" i="8"/>
  <c r="Y407" i="8"/>
  <c r="AE405" i="8"/>
  <c r="Q404" i="8"/>
  <c r="X402" i="8"/>
  <c r="AD400" i="8"/>
  <c r="P399" i="8"/>
  <c r="W397" i="8"/>
  <c r="AC395" i="8"/>
  <c r="O394" i="8"/>
  <c r="V391" i="8"/>
  <c r="AB389" i="8"/>
  <c r="N388" i="8"/>
  <c r="U386" i="8"/>
  <c r="AA384" i="8"/>
  <c r="Y382" i="8"/>
  <c r="T381" i="8"/>
  <c r="Z379" i="8"/>
  <c r="X377" i="8"/>
  <c r="R376" i="8"/>
  <c r="Y374" i="8"/>
  <c r="AE372" i="8"/>
  <c r="Q371" i="8"/>
  <c r="X369" i="8"/>
  <c r="AD367" i="8"/>
  <c r="P366" i="8"/>
  <c r="W364" i="8"/>
  <c r="AC362" i="8"/>
  <c r="O361" i="8"/>
  <c r="W359" i="8"/>
  <c r="AC357" i="8"/>
  <c r="O356" i="8"/>
  <c r="V354" i="8"/>
  <c r="AB352" i="8"/>
  <c r="N351" i="8"/>
  <c r="U349" i="8"/>
  <c r="AA347" i="8"/>
  <c r="AG345" i="8"/>
  <c r="T344" i="8"/>
  <c r="Z342" i="8"/>
  <c r="AF340" i="8"/>
  <c r="R339" i="8"/>
  <c r="Y337" i="8"/>
  <c r="AE335" i="8"/>
  <c r="Q334" i="8"/>
  <c r="X332" i="8"/>
  <c r="AD330" i="8"/>
  <c r="P329" i="8"/>
  <c r="W327" i="8"/>
  <c r="AC325" i="8"/>
  <c r="O324" i="8"/>
  <c r="V322" i="8"/>
  <c r="AB320" i="8"/>
  <c r="N319" i="8"/>
  <c r="U317" i="8"/>
  <c r="AA315" i="8"/>
  <c r="AG313" i="8"/>
  <c r="T312" i="8"/>
  <c r="Z310" i="8"/>
  <c r="AF308" i="8"/>
  <c r="R307" i="8"/>
  <c r="Y305" i="8"/>
  <c r="AE303" i="8"/>
  <c r="Q302" i="8"/>
  <c r="X300" i="8"/>
  <c r="AD298" i="8"/>
  <c r="P297" i="8"/>
  <c r="W295" i="8"/>
  <c r="AC293" i="8"/>
  <c r="O292" i="8"/>
  <c r="V290" i="8"/>
  <c r="AB288" i="8"/>
  <c r="N287" i="8"/>
  <c r="U285" i="8"/>
  <c r="AA283" i="8"/>
  <c r="AG281" i="8"/>
  <c r="T280" i="8"/>
  <c r="Z278" i="8"/>
  <c r="AF276" i="8"/>
  <c r="R275" i="8"/>
  <c r="Y273" i="8"/>
  <c r="AE271" i="8"/>
  <c r="Q270" i="8"/>
  <c r="X268" i="8"/>
  <c r="AD266" i="8"/>
  <c r="P265" i="8"/>
  <c r="W263" i="8"/>
  <c r="AC261" i="8"/>
  <c r="O260" i="8"/>
  <c r="V258" i="8"/>
  <c r="AB256" i="8"/>
  <c r="N255" i="8"/>
  <c r="W253" i="8"/>
  <c r="Z252" i="8"/>
  <c r="V359" i="8"/>
  <c r="AC358" i="8"/>
  <c r="X357" i="8"/>
  <c r="AE356" i="8"/>
  <c r="N356" i="8"/>
  <c r="Q355" i="8"/>
  <c r="U354" i="8"/>
  <c r="AB353" i="8"/>
  <c r="AA352" i="8"/>
  <c r="AD351" i="8"/>
  <c r="AG350" i="8"/>
  <c r="P350" i="8"/>
  <c r="T349" i="8"/>
  <c r="AA348" i="8"/>
  <c r="Z347" i="8"/>
  <c r="AC346" i="8"/>
  <c r="AF345" i="8"/>
  <c r="O345" i="8"/>
  <c r="R344" i="8"/>
  <c r="V343" i="8"/>
  <c r="Y342" i="8"/>
  <c r="X341" i="8"/>
  <c r="AE340" i="8"/>
  <c r="N340" i="8"/>
  <c r="Q339" i="8"/>
  <c r="U338" i="8"/>
  <c r="AB337" i="8"/>
  <c r="W336" i="8"/>
  <c r="AD335" i="8"/>
  <c r="AG334" i="8"/>
  <c r="P334" i="8"/>
  <c r="T333" i="8"/>
  <c r="AA332" i="8"/>
  <c r="Z331" i="8"/>
  <c r="AC330" i="8"/>
  <c r="AF329" i="8"/>
  <c r="O329" i="8"/>
  <c r="R328" i="8"/>
  <c r="V327" i="8"/>
  <c r="Y326" i="8"/>
  <c r="X325" i="8"/>
  <c r="AE324" i="8"/>
  <c r="N324" i="8"/>
  <c r="Q323" i="8"/>
  <c r="U322" i="8"/>
  <c r="AB321" i="8"/>
  <c r="W320" i="8"/>
  <c r="AD319" i="8"/>
  <c r="AG318" i="8"/>
  <c r="P318" i="8"/>
  <c r="T317" i="8"/>
  <c r="W316" i="8"/>
  <c r="Z315" i="8"/>
  <c r="AC314" i="8"/>
  <c r="AF313" i="8"/>
  <c r="O313" i="8"/>
  <c r="R312" i="8"/>
  <c r="V311" i="8"/>
  <c r="Y310" i="8"/>
  <c r="X309" i="8"/>
  <c r="AE308" i="8"/>
  <c r="N308" i="8"/>
  <c r="Q307" i="8"/>
  <c r="U306" i="8"/>
  <c r="AB305" i="8"/>
  <c r="W304" i="8"/>
  <c r="AD303" i="8"/>
  <c r="AG302" i="8"/>
  <c r="P302" i="8"/>
  <c r="T301" i="8"/>
  <c r="W300" i="8"/>
  <c r="Z299" i="8"/>
  <c r="AC298" i="8"/>
  <c r="AF297" i="8"/>
  <c r="O297" i="8"/>
  <c r="R296" i="8"/>
  <c r="V295" i="8"/>
  <c r="Y294" i="8"/>
  <c r="X293" i="8"/>
  <c r="AE292" i="8"/>
  <c r="N292" i="8"/>
  <c r="Q291" i="8"/>
  <c r="U290" i="8"/>
  <c r="AB289" i="8"/>
  <c r="W288" i="8"/>
  <c r="AD287" i="8"/>
  <c r="AG286" i="8"/>
  <c r="P286" i="8"/>
  <c r="T285" i="8"/>
  <c r="AA284" i="8"/>
  <c r="Z283" i="8"/>
  <c r="AC282" i="8"/>
  <c r="AF281" i="8"/>
  <c r="O281" i="8"/>
  <c r="R280" i="8"/>
  <c r="V279" i="8"/>
  <c r="Y278" i="8"/>
  <c r="X277" i="8"/>
  <c r="AE276" i="8"/>
  <c r="N276" i="8"/>
  <c r="Q275" i="8"/>
  <c r="U274" i="8"/>
  <c r="AB273" i="8"/>
  <c r="W272" i="8"/>
  <c r="AD271" i="8"/>
  <c r="AG270" i="8"/>
  <c r="P270" i="8"/>
  <c r="T269" i="8"/>
  <c r="AA268" i="8"/>
  <c r="Z267" i="8"/>
  <c r="AC266" i="8"/>
  <c r="AF265" i="8"/>
  <c r="O265" i="8"/>
  <c r="R264" i="8"/>
  <c r="V263" i="8"/>
  <c r="Y262" i="8"/>
  <c r="X261" i="8"/>
  <c r="AE260" i="8"/>
  <c r="N260" i="8"/>
  <c r="Q259" i="8"/>
  <c r="U258" i="8"/>
  <c r="AB257" i="8"/>
  <c r="W256" i="8"/>
  <c r="AD255" i="8"/>
  <c r="AG254" i="8"/>
  <c r="P254" i="8"/>
  <c r="T253" i="8"/>
  <c r="AA252" i="8"/>
  <c r="Y251" i="8"/>
  <c r="AB250" i="8"/>
  <c r="AE249" i="8"/>
  <c r="N249" i="8"/>
  <c r="Q248" i="8"/>
  <c r="U247" i="8"/>
  <c r="X246" i="8"/>
  <c r="W245" i="8"/>
  <c r="AD244" i="8"/>
  <c r="AG243" i="8"/>
  <c r="P243" i="8"/>
  <c r="T242" i="8"/>
  <c r="AA241" i="8"/>
  <c r="Z240" i="8"/>
  <c r="AC239" i="8"/>
  <c r="AF238" i="8"/>
  <c r="O238" i="8"/>
  <c r="R237" i="8"/>
  <c r="V236" i="8"/>
  <c r="Y235" i="8"/>
  <c r="X234" i="8"/>
  <c r="AE233" i="8"/>
  <c r="N233" i="8"/>
  <c r="Q232" i="8"/>
  <c r="U231" i="8"/>
  <c r="AB230" i="8"/>
  <c r="W229" i="8"/>
  <c r="AD228" i="8"/>
  <c r="AG227" i="8"/>
  <c r="P227" i="8"/>
  <c r="T226" i="8"/>
  <c r="AA225" i="8"/>
  <c r="Z224" i="8"/>
  <c r="AC223" i="8"/>
  <c r="AF222" i="8"/>
  <c r="O222" i="8"/>
  <c r="R221" i="8"/>
  <c r="V220" i="8"/>
  <c r="Y219" i="8"/>
  <c r="X218" i="8"/>
  <c r="AE217" i="8"/>
  <c r="N217" i="8"/>
  <c r="Q216" i="8"/>
  <c r="U215" i="8"/>
  <c r="AB214" i="8"/>
  <c r="W213" i="8"/>
  <c r="AD212" i="8"/>
  <c r="AG211" i="8"/>
  <c r="P211" i="8"/>
  <c r="T210" i="8"/>
  <c r="W209" i="8"/>
  <c r="Z208" i="8"/>
  <c r="AC207" i="8"/>
  <c r="AF206" i="8"/>
  <c r="O206" i="8"/>
  <c r="R205" i="8"/>
  <c r="V204" i="8"/>
  <c r="Y203" i="8"/>
  <c r="AF202" i="8"/>
  <c r="AA201" i="8"/>
  <c r="N201" i="8"/>
  <c r="Q200" i="8"/>
  <c r="U199" i="8"/>
  <c r="X198" i="8"/>
  <c r="AE197" i="8"/>
  <c r="Z196" i="8"/>
  <c r="AC195" i="8"/>
  <c r="P195" i="8"/>
  <c r="T194" i="8"/>
  <c r="W193" i="8"/>
  <c r="AD192" i="8"/>
  <c r="Y191" i="8"/>
  <c r="AF190" i="8"/>
  <c r="O190" i="8"/>
  <c r="R189" i="8"/>
  <c r="V188" i="8"/>
  <c r="Y187" i="8"/>
  <c r="AB186" i="8"/>
  <c r="AE185" i="8"/>
  <c r="N185" i="8"/>
  <c r="Q184" i="8"/>
  <c r="U183" i="8"/>
  <c r="X182" i="8"/>
  <c r="AA181" i="8"/>
  <c r="AD180" i="8"/>
  <c r="AG179" i="8"/>
  <c r="P179" i="8"/>
  <c r="T178" i="8"/>
  <c r="W177" i="8"/>
  <c r="Z176" i="8"/>
  <c r="Y175" i="8"/>
  <c r="AF174" i="8"/>
  <c r="O174" i="8"/>
  <c r="R173" i="8"/>
  <c r="V172" i="8"/>
  <c r="Y171" i="8"/>
  <c r="AF170" i="8"/>
  <c r="AA169" i="8"/>
  <c r="N169" i="8"/>
  <c r="Q168" i="8"/>
  <c r="U167" i="8"/>
  <c r="X166" i="8"/>
  <c r="AA165" i="8"/>
  <c r="AD164" i="8"/>
  <c r="AG163" i="8"/>
  <c r="P163" i="8"/>
  <c r="AE160" i="8"/>
  <c r="N160" i="8"/>
  <c r="Q159" i="8"/>
  <c r="U158" i="8"/>
  <c r="X157" i="8"/>
  <c r="AA156" i="8"/>
  <c r="AD155" i="8"/>
  <c r="AG154" i="8"/>
  <c r="P154" i="8"/>
  <c r="T153" i="8"/>
  <c r="W152" i="8"/>
  <c r="Z151" i="8"/>
  <c r="Y150" i="8"/>
  <c r="AF149" i="8"/>
  <c r="O149" i="8"/>
  <c r="R148" i="8"/>
  <c r="V147" i="8"/>
  <c r="AC146" i="8"/>
  <c r="AB145" i="8"/>
  <c r="AE144" i="8"/>
  <c r="X492" i="8"/>
  <c r="AD393" i="8"/>
  <c r="AG492" i="8"/>
  <c r="P492" i="8"/>
  <c r="U393" i="8"/>
  <c r="AC521" i="8"/>
  <c r="X520" i="8"/>
  <c r="AE519" i="8"/>
  <c r="N519" i="8"/>
  <c r="Q518" i="8"/>
  <c r="U517" i="8"/>
  <c r="AB516" i="8"/>
  <c r="W515" i="8"/>
  <c r="AD514" i="8"/>
  <c r="AG513" i="8"/>
  <c r="P513" i="8"/>
  <c r="T512" i="8"/>
  <c r="AA511" i="8"/>
  <c r="Z510" i="8"/>
  <c r="AC509" i="8"/>
  <c r="AF508" i="8"/>
  <c r="O508" i="8"/>
  <c r="R507" i="8"/>
  <c r="V506" i="8"/>
  <c r="Y505" i="8"/>
  <c r="X504" i="8"/>
  <c r="AE503" i="8"/>
  <c r="N503" i="8"/>
  <c r="Q502" i="8"/>
  <c r="U501" i="8"/>
  <c r="X500" i="8"/>
  <c r="W499" i="8"/>
  <c r="AD498" i="8"/>
  <c r="AG497" i="8"/>
  <c r="P497" i="8"/>
  <c r="T496" i="8"/>
  <c r="AF521" i="8"/>
  <c r="AE520" i="8"/>
  <c r="N520" i="8"/>
  <c r="Q519" i="8"/>
  <c r="U518" i="8"/>
  <c r="AB517" i="8"/>
  <c r="W516" i="8"/>
  <c r="AD515" i="8"/>
  <c r="AG514" i="8"/>
  <c r="P514" i="8"/>
  <c r="T513" i="8"/>
  <c r="AA512" i="8"/>
  <c r="Z511" i="8"/>
  <c r="AC510" i="8"/>
  <c r="AF509" i="8"/>
  <c r="O509" i="8"/>
  <c r="R508" i="8"/>
  <c r="V507" i="8"/>
  <c r="Y506" i="8"/>
  <c r="AB505" i="8"/>
  <c r="AE504" i="8"/>
  <c r="N504" i="8"/>
  <c r="Q503" i="8"/>
  <c r="U502" i="8"/>
  <c r="X501" i="8"/>
  <c r="AA500" i="8"/>
  <c r="AD499" i="8"/>
  <c r="AG498" i="8"/>
  <c r="P498" i="8"/>
  <c r="T497" i="8"/>
  <c r="W496" i="8"/>
  <c r="Z495" i="8"/>
  <c r="U495" i="8"/>
  <c r="AB494" i="8"/>
  <c r="W493" i="8"/>
  <c r="AD491" i="8"/>
  <c r="AG490" i="8"/>
  <c r="P490" i="8"/>
  <c r="T489" i="8"/>
  <c r="AA488" i="8"/>
  <c r="Z487" i="8"/>
  <c r="AC486" i="8"/>
  <c r="AF485" i="8"/>
  <c r="O485" i="8"/>
  <c r="R484" i="8"/>
  <c r="V483" i="8"/>
  <c r="AC482" i="8"/>
  <c r="AB481" i="8"/>
  <c r="AE480" i="8"/>
  <c r="N480" i="8"/>
  <c r="Q479" i="8"/>
  <c r="U478" i="8"/>
  <c r="X477" i="8"/>
  <c r="W476" i="8"/>
  <c r="AD475" i="8"/>
  <c r="AG474" i="8"/>
  <c r="P474" i="8"/>
  <c r="T473" i="8"/>
  <c r="AA472" i="8"/>
  <c r="Z471" i="8"/>
  <c r="AC470" i="8"/>
  <c r="AF469" i="8"/>
  <c r="O469" i="8"/>
  <c r="R468" i="8"/>
  <c r="W494" i="8"/>
  <c r="AD493" i="8"/>
  <c r="AG491" i="8"/>
  <c r="P491" i="8"/>
  <c r="T490" i="8"/>
  <c r="AA489" i="8"/>
  <c r="Z488" i="8"/>
  <c r="AG487" i="8"/>
  <c r="AF486" i="8"/>
  <c r="O486" i="8"/>
  <c r="R485" i="8"/>
  <c r="V484" i="8"/>
  <c r="AC483" i="8"/>
  <c r="X482" i="8"/>
  <c r="AE481" i="8"/>
  <c r="N481" i="8"/>
  <c r="Q480" i="8"/>
  <c r="U479" i="8"/>
  <c r="AB478" i="8"/>
  <c r="W477" i="8"/>
  <c r="AD476" i="8"/>
  <c r="AG475" i="8"/>
  <c r="P475" i="8"/>
  <c r="T474" i="8"/>
  <c r="AA473" i="8"/>
  <c r="Z472" i="8"/>
  <c r="Y471" i="8"/>
  <c r="AB470" i="8"/>
  <c r="O470" i="8"/>
  <c r="R469" i="8"/>
  <c r="V468" i="8"/>
  <c r="Q467" i="8"/>
  <c r="U466" i="8"/>
  <c r="X465" i="8"/>
  <c r="AA464" i="8"/>
  <c r="AD463" i="8"/>
  <c r="AG462" i="8"/>
  <c r="P462" i="8"/>
  <c r="T461" i="8"/>
  <c r="W460" i="8"/>
  <c r="Z459" i="8"/>
  <c r="Y458" i="8"/>
  <c r="AF457" i="8"/>
  <c r="O457" i="8"/>
  <c r="R456" i="8"/>
  <c r="V455" i="8"/>
  <c r="AC454" i="8"/>
  <c r="AF453" i="8"/>
  <c r="AE452" i="8"/>
  <c r="N452" i="8"/>
  <c r="Q451" i="8"/>
  <c r="U450" i="8"/>
  <c r="X449" i="8"/>
  <c r="AA448" i="8"/>
  <c r="AD447" i="8"/>
  <c r="AG446" i="8"/>
  <c r="P446" i="8"/>
  <c r="T445" i="8"/>
  <c r="W444" i="8"/>
  <c r="Z443" i="8"/>
  <c r="Y442" i="8"/>
  <c r="AF441" i="8"/>
  <c r="O441" i="8"/>
  <c r="R440" i="8"/>
  <c r="V439" i="8"/>
  <c r="AC438" i="8"/>
  <c r="AB437" i="8"/>
  <c r="AE436" i="8"/>
  <c r="N436" i="8"/>
  <c r="Q435" i="8"/>
  <c r="U434" i="8"/>
  <c r="X433" i="8"/>
  <c r="AA432" i="8"/>
  <c r="AD431" i="8"/>
  <c r="AG430" i="8"/>
  <c r="P430" i="8"/>
  <c r="T429" i="8"/>
  <c r="W428" i="8"/>
  <c r="Z427" i="8"/>
  <c r="AC426" i="8"/>
  <c r="AF425" i="8"/>
  <c r="O425" i="8"/>
  <c r="R424" i="8"/>
  <c r="V423" i="8"/>
  <c r="AC422" i="8"/>
  <c r="X421" i="8"/>
  <c r="AE420" i="8"/>
  <c r="N420" i="8"/>
  <c r="Q419" i="8"/>
  <c r="U418" i="8"/>
  <c r="X417" i="8"/>
  <c r="AA416" i="8"/>
  <c r="AD415" i="8"/>
  <c r="AG414" i="8"/>
  <c r="AC467" i="8"/>
  <c r="P467" i="8"/>
  <c r="T466" i="8"/>
  <c r="W465" i="8"/>
  <c r="Z464" i="8"/>
  <c r="Y463" i="8"/>
  <c r="AF462" i="8"/>
  <c r="O462" i="8"/>
  <c r="R461" i="8"/>
  <c r="V460" i="8"/>
  <c r="AC459" i="8"/>
  <c r="AB458" i="8"/>
  <c r="W457" i="8"/>
  <c r="N457" i="8"/>
  <c r="Q456" i="8"/>
  <c r="U455" i="8"/>
  <c r="X454" i="8"/>
  <c r="AA453" i="8"/>
  <c r="AD452" i="8"/>
  <c r="AG451" i="8"/>
  <c r="P451" i="8"/>
  <c r="T450" i="8"/>
  <c r="AA449" i="8"/>
  <c r="Z448" i="8"/>
  <c r="AC447" i="8"/>
  <c r="AF446" i="8"/>
  <c r="O446" i="8"/>
  <c r="R445" i="8"/>
  <c r="V444" i="8"/>
  <c r="Y443" i="8"/>
  <c r="X442" i="8"/>
  <c r="AE441" i="8"/>
  <c r="N441" i="8"/>
  <c r="Q440" i="8"/>
  <c r="U439" i="8"/>
  <c r="AB438" i="8"/>
  <c r="W437" i="8"/>
  <c r="AD436" i="8"/>
  <c r="AG435" i="8"/>
  <c r="P435" i="8"/>
  <c r="T434" i="8"/>
  <c r="AA433" i="8"/>
  <c r="Z432" i="8"/>
  <c r="AC431" i="8"/>
  <c r="AF430" i="8"/>
  <c r="O430" i="8"/>
  <c r="R429" i="8"/>
  <c r="V428" i="8"/>
  <c r="Y427" i="8"/>
  <c r="X426" i="8"/>
  <c r="AE425" i="8"/>
  <c r="N425" i="8"/>
  <c r="Q424" i="8"/>
  <c r="U423" i="8"/>
  <c r="AB422" i="8"/>
  <c r="W421" i="8"/>
  <c r="AD420" i="8"/>
  <c r="AG419" i="8"/>
  <c r="P419" i="8"/>
  <c r="T418" i="8"/>
  <c r="AA417" i="8"/>
  <c r="Z416" i="8"/>
  <c r="AC415" i="8"/>
  <c r="AF414" i="8"/>
  <c r="N414" i="8"/>
  <c r="Q413" i="8"/>
  <c r="U412" i="8"/>
  <c r="AB411" i="8"/>
  <c r="AA410" i="8"/>
  <c r="AD409" i="8"/>
  <c r="AG408" i="8"/>
  <c r="P408" i="8"/>
  <c r="T407" i="8"/>
  <c r="AA406" i="8"/>
  <c r="AD405" i="8"/>
  <c r="AC404" i="8"/>
  <c r="AF403" i="8"/>
  <c r="O403" i="8"/>
  <c r="R402" i="8"/>
  <c r="V401" i="8"/>
  <c r="Y400" i="8"/>
  <c r="AB399" i="8"/>
  <c r="AE398" i="8"/>
  <c r="N398" i="8"/>
  <c r="Q397" i="8"/>
  <c r="U396" i="8"/>
  <c r="AB395" i="8"/>
  <c r="W394" i="8"/>
  <c r="AD392" i="8"/>
  <c r="AG391" i="8"/>
  <c r="P391" i="8"/>
  <c r="T390" i="8"/>
  <c r="AA389" i="8"/>
  <c r="Z388" i="8"/>
  <c r="AC387" i="8"/>
  <c r="AF386" i="8"/>
  <c r="O386" i="8"/>
  <c r="R385" i="8"/>
  <c r="V384" i="8"/>
  <c r="Y383" i="8"/>
  <c r="X382" i="8"/>
  <c r="AE381" i="8"/>
  <c r="N381" i="8"/>
  <c r="Q380" i="8"/>
  <c r="U379" i="8"/>
  <c r="AB378" i="8"/>
  <c r="W377" i="8"/>
  <c r="AD376" i="8"/>
  <c r="AG375" i="8"/>
  <c r="P375" i="8"/>
  <c r="T374" i="8"/>
  <c r="AA373" i="8"/>
  <c r="Z372" i="8"/>
  <c r="Y371" i="8"/>
  <c r="AF370" i="8"/>
  <c r="O370" i="8"/>
  <c r="R369" i="8"/>
  <c r="V368" i="8"/>
  <c r="Y367" i="8"/>
  <c r="X366" i="8"/>
  <c r="AE365" i="8"/>
  <c r="N365" i="8"/>
  <c r="Q364" i="8"/>
  <c r="U363" i="8"/>
  <c r="AB362" i="8"/>
  <c r="W361" i="8"/>
  <c r="AD360" i="8"/>
  <c r="AG359" i="8"/>
  <c r="AG413" i="8"/>
  <c r="P413" i="8"/>
  <c r="T412" i="8"/>
  <c r="AA411" i="8"/>
  <c r="Z410" i="8"/>
  <c r="AC409" i="8"/>
  <c r="AF408" i="8"/>
  <c r="O408" i="8"/>
  <c r="R407" i="8"/>
  <c r="V406" i="8"/>
  <c r="Y405" i="8"/>
  <c r="X404" i="8"/>
  <c r="AE403" i="8"/>
  <c r="N403" i="8"/>
  <c r="Q402" i="8"/>
  <c r="U401" i="8"/>
  <c r="X400" i="8"/>
  <c r="W399" i="8"/>
  <c r="AD398" i="8"/>
  <c r="AG397" i="8"/>
  <c r="P397" i="8"/>
  <c r="T396" i="8"/>
  <c r="AA395" i="8"/>
  <c r="Z394" i="8"/>
  <c r="AC392" i="8"/>
  <c r="AF391" i="8"/>
  <c r="O391" i="8"/>
  <c r="R390" i="8"/>
  <c r="V389" i="8"/>
  <c r="Y388" i="8"/>
  <c r="X387" i="8"/>
  <c r="AE386" i="8"/>
  <c r="N386" i="8"/>
  <c r="Q385" i="8"/>
  <c r="U384" i="8"/>
  <c r="AB383" i="8"/>
  <c r="AA382" i="8"/>
  <c r="AD381" i="8"/>
  <c r="AG380" i="8"/>
  <c r="P380" i="8"/>
  <c r="T379" i="8"/>
  <c r="AA378" i="8"/>
  <c r="Z377" i="8"/>
  <c r="AC376" i="8"/>
  <c r="AF375" i="8"/>
  <c r="O375" i="8"/>
  <c r="R374" i="8"/>
  <c r="V373" i="8"/>
  <c r="Y372" i="8"/>
  <c r="X371" i="8"/>
  <c r="AE370" i="8"/>
  <c r="N370" i="8"/>
  <c r="Q369" i="8"/>
  <c r="U368" i="8"/>
  <c r="AB367" i="8"/>
  <c r="AA366" i="8"/>
  <c r="AD365" i="8"/>
  <c r="AG364" i="8"/>
  <c r="P364" i="8"/>
  <c r="T363" i="8"/>
  <c r="AA362" i="8"/>
  <c r="Z361" i="8"/>
  <c r="AC360" i="8"/>
  <c r="AF359" i="8"/>
  <c r="P359" i="8"/>
  <c r="T358" i="8"/>
  <c r="AA357" i="8"/>
  <c r="Z356" i="8"/>
  <c r="Y355" i="8"/>
  <c r="AF354" i="8"/>
  <c r="O354" i="8"/>
  <c r="R353" i="8"/>
  <c r="V352" i="8"/>
  <c r="AC351" i="8"/>
  <c r="X350" i="8"/>
  <c r="AE349" i="8"/>
  <c r="N349" i="8"/>
  <c r="Q348" i="8"/>
  <c r="U347" i="8"/>
  <c r="X346" i="8"/>
  <c r="AE345" i="8"/>
  <c r="Z344" i="8"/>
  <c r="AC343" i="8"/>
  <c r="P343" i="8"/>
  <c r="T342" i="8"/>
  <c r="W341" i="8"/>
  <c r="AD340" i="8"/>
  <c r="AG339" i="8"/>
  <c r="AB338" i="8"/>
  <c r="O338" i="8"/>
  <c r="R337" i="8"/>
  <c r="V336" i="8"/>
  <c r="Y335" i="8"/>
  <c r="AF334" i="8"/>
  <c r="AA333" i="8"/>
  <c r="N333" i="8"/>
  <c r="Q332" i="8"/>
  <c r="U331" i="8"/>
  <c r="X330" i="8"/>
  <c r="AE329" i="8"/>
  <c r="AD328" i="8"/>
  <c r="AG327" i="8"/>
  <c r="P327" i="8"/>
  <c r="T326" i="8"/>
  <c r="W325" i="8"/>
  <c r="Z324" i="8"/>
  <c r="Y323" i="8"/>
  <c r="AF322" i="8"/>
  <c r="O322" i="8"/>
  <c r="R321" i="8"/>
  <c r="V320" i="8"/>
  <c r="AC319" i="8"/>
  <c r="AB318" i="8"/>
  <c r="AE317" i="8"/>
  <c r="N317" i="8"/>
  <c r="Q316" i="8"/>
  <c r="U315" i="8"/>
  <c r="X314" i="8"/>
  <c r="AA313" i="8"/>
  <c r="AD312" i="8"/>
  <c r="AG311" i="8"/>
  <c r="P311" i="8"/>
  <c r="T310" i="8"/>
  <c r="W309" i="8"/>
  <c r="AD308" i="8"/>
  <c r="AC307" i="8"/>
  <c r="AF306" i="8"/>
  <c r="O306" i="8"/>
  <c r="R305" i="8"/>
  <c r="V304" i="8"/>
  <c r="AC303" i="8"/>
  <c r="AB302" i="8"/>
  <c r="AE301" i="8"/>
  <c r="N301" i="8"/>
  <c r="Q300" i="8"/>
  <c r="U299" i="8"/>
  <c r="X298" i="8"/>
  <c r="AA297" i="8"/>
  <c r="AD296" i="8"/>
  <c r="AG295" i="8"/>
  <c r="P295" i="8"/>
  <c r="T294" i="8"/>
  <c r="W293" i="8"/>
  <c r="Z292" i="8"/>
  <c r="AC291" i="8"/>
  <c r="AF290" i="8"/>
  <c r="O290" i="8"/>
  <c r="R289" i="8"/>
  <c r="V288" i="8"/>
  <c r="Y287" i="8"/>
  <c r="AB286" i="8"/>
  <c r="AE285" i="8"/>
  <c r="N285" i="8"/>
  <c r="Q284" i="8"/>
  <c r="U283" i="8"/>
  <c r="X282" i="8"/>
  <c r="AE281" i="8"/>
  <c r="Z280" i="8"/>
  <c r="AG279" i="8"/>
  <c r="P279" i="8"/>
  <c r="T278" i="8"/>
  <c r="AA277" i="8"/>
  <c r="AD276" i="8"/>
  <c r="AC275" i="8"/>
  <c r="AF274" i="8"/>
  <c r="O274" i="8"/>
  <c r="R273" i="8"/>
  <c r="V272" i="8"/>
  <c r="AC271" i="8"/>
  <c r="AB270" i="8"/>
  <c r="AE269" i="8"/>
  <c r="N269" i="8"/>
  <c r="Q268" i="8"/>
  <c r="U267" i="8"/>
  <c r="X266" i="8"/>
  <c r="AA265" i="8"/>
  <c r="AD264" i="8"/>
  <c r="AC263" i="8"/>
  <c r="P263" i="8"/>
  <c r="T262" i="8"/>
  <c r="W261" i="8"/>
  <c r="Z260" i="8"/>
  <c r="AC259" i="8"/>
  <c r="AF258" i="8"/>
  <c r="O258" i="8"/>
  <c r="R257" i="8"/>
  <c r="V256" i="8"/>
  <c r="Y255" i="8"/>
  <c r="X254" i="8"/>
  <c r="AE253" i="8"/>
  <c r="AB393" i="8"/>
  <c r="N492" i="8"/>
  <c r="W521" i="8"/>
  <c r="AC519" i="8"/>
  <c r="O518" i="8"/>
  <c r="V516" i="8"/>
  <c r="AB514" i="8"/>
  <c r="N513" i="8"/>
  <c r="U511" i="8"/>
  <c r="AA509" i="8"/>
  <c r="AG507" i="8"/>
  <c r="T506" i="8"/>
  <c r="Z504" i="8"/>
  <c r="AF502" i="8"/>
  <c r="R501" i="8"/>
  <c r="Y499" i="8"/>
  <c r="AE497" i="8"/>
  <c r="Q496" i="8"/>
  <c r="AC520" i="8"/>
  <c r="O519" i="8"/>
  <c r="V517" i="8"/>
  <c r="AB515" i="8"/>
  <c r="N514" i="8"/>
  <c r="U512" i="8"/>
  <c r="AA510" i="8"/>
  <c r="AG508" i="8"/>
  <c r="T507" i="8"/>
  <c r="Z505" i="8"/>
  <c r="AF503" i="8"/>
  <c r="R502" i="8"/>
  <c r="Y500" i="8"/>
  <c r="AE498" i="8"/>
  <c r="Q497" i="8"/>
  <c r="AA495" i="8"/>
  <c r="V494" i="8"/>
  <c r="AB491" i="8"/>
  <c r="N490" i="8"/>
  <c r="U488" i="8"/>
  <c r="AA486" i="8"/>
  <c r="AG484" i="8"/>
  <c r="T483" i="8"/>
  <c r="Z481" i="8"/>
  <c r="AF479" i="8"/>
  <c r="R478" i="8"/>
  <c r="Y476" i="8"/>
  <c r="AE474" i="8"/>
  <c r="Q473" i="8"/>
  <c r="X471" i="8"/>
  <c r="AD469" i="8"/>
  <c r="P468" i="8"/>
  <c r="AB493" i="8"/>
  <c r="N491" i="8"/>
  <c r="U489" i="8"/>
  <c r="AA487" i="8"/>
  <c r="AG485" i="8"/>
  <c r="T484" i="8"/>
  <c r="Z482" i="8"/>
  <c r="AF480" i="8"/>
  <c r="R479" i="8"/>
  <c r="Y477" i="8"/>
  <c r="AE475" i="8"/>
  <c r="Q474" i="8"/>
  <c r="X472" i="8"/>
  <c r="AD470" i="8"/>
  <c r="P469" i="8"/>
  <c r="O467" i="8"/>
  <c r="V465" i="8"/>
  <c r="AB463" i="8"/>
  <c r="N462" i="8"/>
  <c r="U460" i="8"/>
  <c r="AA458" i="8"/>
  <c r="AG456" i="8"/>
  <c r="T455" i="8"/>
  <c r="Z453" i="8"/>
  <c r="AF451" i="8"/>
  <c r="R450" i="8"/>
  <c r="Y448" i="8"/>
  <c r="AE446" i="8"/>
  <c r="Q445" i="8"/>
  <c r="X443" i="8"/>
  <c r="AD441" i="8"/>
  <c r="P440" i="8"/>
  <c r="W438" i="8"/>
  <c r="AC436" i="8"/>
  <c r="O435" i="8"/>
  <c r="V433" i="8"/>
  <c r="AB431" i="8"/>
  <c r="N430" i="8"/>
  <c r="U428" i="8"/>
  <c r="AA426" i="8"/>
  <c r="AG424" i="8"/>
  <c r="T423" i="8"/>
  <c r="Z421" i="8"/>
  <c r="AF419" i="8"/>
  <c r="R418" i="8"/>
  <c r="Y416" i="8"/>
  <c r="AE414" i="8"/>
  <c r="N467" i="8"/>
  <c r="U465" i="8"/>
  <c r="AA463" i="8"/>
  <c r="AG461" i="8"/>
  <c r="T460" i="8"/>
  <c r="Z458" i="8"/>
  <c r="AF456" i="8"/>
  <c r="R455" i="8"/>
  <c r="Y453" i="8"/>
  <c r="AE451" i="8"/>
  <c r="Q450" i="8"/>
  <c r="X448" i="8"/>
  <c r="AD446" i="8"/>
  <c r="P445" i="8"/>
  <c r="W443" i="8"/>
  <c r="AC441" i="8"/>
  <c r="O440" i="8"/>
  <c r="V438" i="8"/>
  <c r="AB436" i="8"/>
  <c r="N435" i="8"/>
  <c r="U433" i="8"/>
  <c r="AA431" i="8"/>
  <c r="AG429" i="8"/>
  <c r="T428" i="8"/>
  <c r="Z426" i="8"/>
  <c r="AF424" i="8"/>
  <c r="R423" i="8"/>
  <c r="Y421" i="8"/>
  <c r="AE419" i="8"/>
  <c r="Q418" i="8"/>
  <c r="X416" i="8"/>
  <c r="AD414" i="8"/>
  <c r="O413" i="8"/>
  <c r="V411" i="8"/>
  <c r="AB409" i="8"/>
  <c r="N408" i="8"/>
  <c r="U406" i="8"/>
  <c r="AA404" i="8"/>
  <c r="AG402" i="8"/>
  <c r="T401" i="8"/>
  <c r="Z399" i="8"/>
  <c r="AF397" i="8"/>
  <c r="R396" i="8"/>
  <c r="Y394" i="8"/>
  <c r="AE391" i="8"/>
  <c r="Q390" i="8"/>
  <c r="X388" i="8"/>
  <c r="AD386" i="8"/>
  <c r="P385" i="8"/>
  <c r="W383" i="8"/>
  <c r="AC381" i="8"/>
  <c r="O380" i="8"/>
  <c r="V378" i="8"/>
  <c r="AB376" i="8"/>
  <c r="N375" i="8"/>
  <c r="U373" i="8"/>
  <c r="AA371" i="8"/>
  <c r="AG369" i="8"/>
  <c r="T368" i="8"/>
  <c r="Z366" i="8"/>
  <c r="AF364" i="8"/>
  <c r="R363" i="8"/>
  <c r="Y361" i="8"/>
  <c r="AE359" i="8"/>
  <c r="N413" i="8"/>
  <c r="U411" i="8"/>
  <c r="AA409" i="8"/>
  <c r="AG407" i="8"/>
  <c r="T406" i="8"/>
  <c r="Z404" i="8"/>
  <c r="AF402" i="8"/>
  <c r="R401" i="8"/>
  <c r="Y399" i="8"/>
  <c r="AE397" i="8"/>
  <c r="Q396" i="8"/>
  <c r="X394" i="8"/>
  <c r="AD391" i="8"/>
  <c r="P390" i="8"/>
  <c r="AE388" i="8"/>
  <c r="AC386" i="8"/>
  <c r="O385" i="8"/>
  <c r="V383" i="8"/>
  <c r="AB381" i="8"/>
  <c r="N380" i="8"/>
  <c r="U378" i="8"/>
  <c r="AA376" i="8"/>
  <c r="AG374" i="8"/>
  <c r="T373" i="8"/>
  <c r="Z371" i="8"/>
  <c r="AF369" i="8"/>
  <c r="R368" i="8"/>
  <c r="Y366" i="8"/>
  <c r="AE364" i="8"/>
  <c r="Q363" i="8"/>
  <c r="X361" i="8"/>
  <c r="AD359" i="8"/>
  <c r="Q358" i="8"/>
  <c r="X356" i="8"/>
  <c r="AD354" i="8"/>
  <c r="P353" i="8"/>
  <c r="W351" i="8"/>
  <c r="AC349" i="8"/>
  <c r="O348" i="8"/>
  <c r="V346" i="8"/>
  <c r="AB344" i="8"/>
  <c r="N343" i="8"/>
  <c r="U341" i="8"/>
  <c r="AA339" i="8"/>
  <c r="AG337" i="8"/>
  <c r="T336" i="8"/>
  <c r="Z334" i="8"/>
  <c r="AF332" i="8"/>
  <c r="R331" i="8"/>
  <c r="Y329" i="8"/>
  <c r="AE327" i="8"/>
  <c r="Q326" i="8"/>
  <c r="X324" i="8"/>
  <c r="AD322" i="8"/>
  <c r="P321" i="8"/>
  <c r="W319" i="8"/>
  <c r="AC317" i="8"/>
  <c r="O316" i="8"/>
  <c r="V314" i="8"/>
  <c r="AB312" i="8"/>
  <c r="N311" i="8"/>
  <c r="U309" i="8"/>
  <c r="AA307" i="8"/>
  <c r="AG305" i="8"/>
  <c r="T304" i="8"/>
  <c r="Z302" i="8"/>
  <c r="AF300" i="8"/>
  <c r="R299" i="8"/>
  <c r="Y297" i="8"/>
  <c r="AE295" i="8"/>
  <c r="Q294" i="8"/>
  <c r="X292" i="8"/>
  <c r="AD290" i="8"/>
  <c r="P289" i="8"/>
  <c r="W287" i="8"/>
  <c r="AC285" i="8"/>
  <c r="O284" i="8"/>
  <c r="V282" i="8"/>
  <c r="AB280" i="8"/>
  <c r="N279" i="8"/>
  <c r="U277" i="8"/>
  <c r="AA275" i="8"/>
  <c r="AG273" i="8"/>
  <c r="T272" i="8"/>
  <c r="Z270" i="8"/>
  <c r="AF268" i="8"/>
  <c r="R267" i="8"/>
  <c r="Y265" i="8"/>
  <c r="AE263" i="8"/>
  <c r="Q262" i="8"/>
  <c r="X260" i="8"/>
  <c r="AD258" i="8"/>
  <c r="P257" i="8"/>
  <c r="W255" i="8"/>
  <c r="AC253" i="8"/>
  <c r="AD252" i="8"/>
  <c r="AG251" i="8"/>
  <c r="Y358" i="8"/>
  <c r="AF357" i="8"/>
  <c r="O357" i="8"/>
  <c r="R356" i="8"/>
  <c r="V355" i="8"/>
  <c r="AC354" i="8"/>
  <c r="X353" i="8"/>
  <c r="AE352" i="8"/>
  <c r="N352" i="8"/>
  <c r="Q351" i="8"/>
  <c r="U350" i="8"/>
  <c r="AB349" i="8"/>
  <c r="W348" i="8"/>
  <c r="AD347" i="8"/>
  <c r="AG346" i="8"/>
  <c r="P346" i="8"/>
  <c r="T345" i="8"/>
  <c r="AA344" i="8"/>
  <c r="Z343" i="8"/>
  <c r="AC342" i="8"/>
  <c r="AF341" i="8"/>
  <c r="O341" i="8"/>
  <c r="R340" i="8"/>
  <c r="V339" i="8"/>
  <c r="AC338" i="8"/>
  <c r="X337" i="8"/>
  <c r="AE336" i="8"/>
  <c r="N336" i="8"/>
  <c r="Q335" i="8"/>
  <c r="U334" i="8"/>
  <c r="AB333" i="8"/>
  <c r="W332" i="8"/>
  <c r="AD331" i="8"/>
  <c r="AG330" i="8"/>
  <c r="P330" i="8"/>
  <c r="T329" i="8"/>
  <c r="AA328" i="8"/>
  <c r="Z327" i="8"/>
  <c r="AC326" i="8"/>
  <c r="AF325" i="8"/>
  <c r="O325" i="8"/>
  <c r="R324" i="8"/>
  <c r="V323" i="8"/>
  <c r="Y322" i="8"/>
  <c r="X321" i="8"/>
  <c r="AE320" i="8"/>
  <c r="N320" i="8"/>
  <c r="Q319" i="8"/>
  <c r="U318" i="8"/>
  <c r="AB317" i="8"/>
  <c r="AA316" i="8"/>
  <c r="AD315" i="8"/>
  <c r="AG314" i="8"/>
  <c r="P314" i="8"/>
  <c r="T313" i="8"/>
  <c r="AA312" i="8"/>
  <c r="Z311" i="8"/>
  <c r="AC310" i="8"/>
  <c r="AF309" i="8"/>
  <c r="O309" i="8"/>
  <c r="R308" i="8"/>
  <c r="V307" i="8"/>
  <c r="Y306" i="8"/>
  <c r="X305" i="8"/>
  <c r="AE304" i="8"/>
  <c r="N304" i="8"/>
  <c r="Q303" i="8"/>
  <c r="U302" i="8"/>
  <c r="AB301" i="8"/>
  <c r="AA300" i="8"/>
  <c r="AD299" i="8"/>
  <c r="AG298" i="8"/>
  <c r="P298" i="8"/>
  <c r="T297" i="8"/>
  <c r="AA296" i="8"/>
  <c r="Z295" i="8"/>
  <c r="AC294" i="8"/>
  <c r="AF293" i="8"/>
  <c r="O293" i="8"/>
  <c r="R292" i="8"/>
  <c r="V291" i="8"/>
  <c r="Y290" i="8"/>
  <c r="X289" i="8"/>
  <c r="AE288" i="8"/>
  <c r="N288" i="8"/>
  <c r="Q287" i="8"/>
  <c r="U286" i="8"/>
  <c r="AB285" i="8"/>
  <c r="W284" i="8"/>
  <c r="AD283" i="8"/>
  <c r="AG282" i="8"/>
  <c r="P282" i="8"/>
  <c r="T281" i="8"/>
  <c r="AA280" i="8"/>
  <c r="Z279" i="8"/>
  <c r="AC278" i="8"/>
  <c r="AF277" i="8"/>
  <c r="O277" i="8"/>
  <c r="R276" i="8"/>
  <c r="V275" i="8"/>
  <c r="Y274" i="8"/>
  <c r="X273" i="8"/>
  <c r="AE272" i="8"/>
  <c r="N272" i="8"/>
  <c r="Q271" i="8"/>
  <c r="U270" i="8"/>
  <c r="AB269" i="8"/>
  <c r="W268" i="8"/>
  <c r="AD267" i="8"/>
  <c r="AG266" i="8"/>
  <c r="P266" i="8"/>
  <c r="T265" i="8"/>
  <c r="W264" i="8"/>
  <c r="Z263" i="8"/>
  <c r="AC262" i="8"/>
  <c r="AF261" i="8"/>
  <c r="O261" i="8"/>
  <c r="R260" i="8"/>
  <c r="V259" i="8"/>
  <c r="Y258" i="8"/>
  <c r="X257" i="8"/>
  <c r="AE256" i="8"/>
  <c r="N256" i="8"/>
  <c r="Q255" i="8"/>
  <c r="U254" i="8"/>
  <c r="AB253" i="8"/>
  <c r="W252" i="8"/>
  <c r="AC251" i="8"/>
  <c r="AF250" i="8"/>
  <c r="O250" i="8"/>
  <c r="R249" i="8"/>
  <c r="V248" i="8"/>
  <c r="AC247" i="8"/>
  <c r="AB246" i="8"/>
  <c r="AE245" i="8"/>
  <c r="N245" i="8"/>
  <c r="Q244" i="8"/>
  <c r="U243" i="8"/>
  <c r="AB242" i="8"/>
  <c r="W241" i="8"/>
  <c r="AD240" i="8"/>
  <c r="AG239" i="8"/>
  <c r="P239" i="8"/>
  <c r="T238" i="8"/>
  <c r="AA237" i="8"/>
  <c r="Z236" i="8"/>
  <c r="AC235" i="8"/>
  <c r="AF234" i="8"/>
  <c r="O234" i="8"/>
  <c r="R233" i="8"/>
  <c r="V232" i="8"/>
  <c r="Y231" i="8"/>
  <c r="X230" i="8"/>
  <c r="AE229" i="8"/>
  <c r="N229" i="8"/>
  <c r="Q228" i="8"/>
  <c r="U227" i="8"/>
  <c r="X226" i="8"/>
  <c r="W225" i="8"/>
  <c r="AD224" i="8"/>
  <c r="AG223" i="8"/>
  <c r="P223" i="8"/>
  <c r="T222" i="8"/>
  <c r="AA221" i="8"/>
  <c r="Z220" i="8"/>
  <c r="AC219" i="8"/>
  <c r="AF218" i="8"/>
  <c r="O218" i="8"/>
  <c r="R217" i="8"/>
  <c r="V216" i="8"/>
  <c r="Y215" i="8"/>
  <c r="X214" i="8"/>
  <c r="AE213" i="8"/>
  <c r="N213" i="8"/>
  <c r="Q212" i="8"/>
  <c r="U211" i="8"/>
  <c r="AB210" i="8"/>
  <c r="AA209" i="8"/>
  <c r="AD208" i="8"/>
  <c r="AG207" i="8"/>
  <c r="P207" i="8"/>
  <c r="T206" i="8"/>
  <c r="W205" i="8"/>
  <c r="AD204" i="8"/>
  <c r="AG203" i="8"/>
  <c r="AB202" i="8"/>
  <c r="O202" i="8"/>
  <c r="R201" i="8"/>
  <c r="V200" i="8"/>
  <c r="Y199" i="8"/>
  <c r="AF198" i="8"/>
  <c r="AA197" i="8"/>
  <c r="N197" i="8"/>
  <c r="Q196" i="8"/>
  <c r="U195" i="8"/>
  <c r="X194" i="8"/>
  <c r="AE193" i="8"/>
  <c r="Z192" i="8"/>
  <c r="AG191" i="8"/>
  <c r="P191" i="8"/>
  <c r="T190" i="8"/>
  <c r="AA189" i="8"/>
  <c r="AD188" i="8"/>
  <c r="AC187" i="8"/>
  <c r="AF186" i="8"/>
  <c r="O186" i="8"/>
  <c r="R185" i="8"/>
  <c r="V184" i="8"/>
  <c r="AC183" i="8"/>
  <c r="AB182" i="8"/>
  <c r="AE181" i="8"/>
  <c r="N181" i="8"/>
  <c r="Q180" i="8"/>
  <c r="U179" i="8"/>
  <c r="X178" i="8"/>
  <c r="AA177" i="8"/>
  <c r="AD176" i="8"/>
  <c r="AG175" i="8"/>
  <c r="P175" i="8"/>
  <c r="T174" i="8"/>
  <c r="W173" i="8"/>
  <c r="AD172" i="8"/>
  <c r="AC171" i="8"/>
  <c r="AB170" i="8"/>
  <c r="O170" i="8"/>
  <c r="R169" i="8"/>
  <c r="V168" i="8"/>
  <c r="AC167" i="8"/>
  <c r="AB166" i="8"/>
  <c r="AE165" i="8"/>
  <c r="N165" i="8"/>
  <c r="Q164" i="8"/>
  <c r="U163" i="8"/>
  <c r="T161" i="8"/>
  <c r="R160" i="8"/>
  <c r="V159" i="8"/>
  <c r="Y158" i="8"/>
  <c r="AB157" i="8"/>
  <c r="AE156" i="8"/>
  <c r="N156" i="8"/>
  <c r="Q155" i="8"/>
  <c r="U154" i="8"/>
  <c r="X153" i="8"/>
  <c r="AA152" i="8"/>
  <c r="AD151" i="8"/>
  <c r="AG150" i="8"/>
  <c r="P150" i="8"/>
  <c r="T149" i="8"/>
  <c r="W148" i="8"/>
  <c r="Z147" i="8"/>
  <c r="Y146" i="8"/>
  <c r="AF145" i="8"/>
  <c r="O145" i="8"/>
  <c r="R144" i="8"/>
  <c r="N144" i="8"/>
  <c r="AF251" i="8"/>
  <c r="O251" i="8"/>
  <c r="R250" i="8"/>
  <c r="V249" i="8"/>
  <c r="Y248" i="8"/>
  <c r="AB247" i="8"/>
  <c r="AE246" i="8"/>
  <c r="N246" i="8"/>
  <c r="Q245" i="8"/>
  <c r="U244" i="8"/>
  <c r="X243" i="8"/>
  <c r="AE242" i="8"/>
  <c r="AD241" i="8"/>
  <c r="AG240" i="8"/>
  <c r="P240" i="8"/>
  <c r="T239" i="8"/>
  <c r="W238" i="8"/>
  <c r="AD237" i="8"/>
  <c r="AC236" i="8"/>
  <c r="AF235" i="8"/>
  <c r="O235" i="8"/>
  <c r="R234" i="8"/>
  <c r="V233" i="8"/>
  <c r="Y232" i="8"/>
  <c r="AB231" i="8"/>
  <c r="AE230" i="8"/>
  <c r="N230" i="8"/>
  <c r="Q229" i="8"/>
  <c r="U228" i="8"/>
  <c r="X227" i="8"/>
  <c r="AA226" i="8"/>
  <c r="AD225" i="8"/>
  <c r="AG224" i="8"/>
  <c r="P224" i="8"/>
  <c r="T223" i="8"/>
  <c r="W222" i="8"/>
  <c r="Z221" i="8"/>
  <c r="AC220" i="8"/>
  <c r="AF219" i="8"/>
  <c r="O219" i="8"/>
  <c r="R218" i="8"/>
  <c r="V217" i="8"/>
  <c r="Y216" i="8"/>
  <c r="X215" i="8"/>
  <c r="AE214" i="8"/>
  <c r="N214" i="8"/>
  <c r="Q213" i="8"/>
  <c r="U212" i="8"/>
  <c r="AB211" i="8"/>
  <c r="AA210" i="8"/>
  <c r="AD209" i="8"/>
  <c r="AG208" i="8"/>
  <c r="P208" i="8"/>
  <c r="T207" i="8"/>
  <c r="W206" i="8"/>
  <c r="Z205" i="8"/>
  <c r="AC204" i="8"/>
  <c r="AF203" i="8"/>
  <c r="O203" i="8"/>
  <c r="R202" i="8"/>
  <c r="V201" i="8"/>
  <c r="Y200" i="8"/>
  <c r="X199" i="8"/>
  <c r="AE198" i="8"/>
  <c r="N198" i="8"/>
  <c r="Q197" i="8"/>
  <c r="U196" i="8"/>
  <c r="AB195" i="8"/>
  <c r="W194" i="8"/>
  <c r="AD193" i="8"/>
  <c r="AG192" i="8"/>
  <c r="P192" i="8"/>
  <c r="T191" i="8"/>
  <c r="AA190" i="8"/>
  <c r="Z189" i="8"/>
  <c r="AC188" i="8"/>
  <c r="AF187" i="8"/>
  <c r="O187" i="8"/>
  <c r="R186" i="8"/>
  <c r="V185" i="8"/>
  <c r="Y184" i="8"/>
  <c r="X183" i="8"/>
  <c r="AE182" i="8"/>
  <c r="N182" i="8"/>
  <c r="Q181" i="8"/>
  <c r="U180" i="8"/>
  <c r="AB179" i="8"/>
  <c r="W178" i="8"/>
  <c r="AD177" i="8"/>
  <c r="AG176" i="8"/>
  <c r="P176" i="8"/>
  <c r="T175" i="8"/>
  <c r="AA174" i="8"/>
  <c r="Z173" i="8"/>
  <c r="AC172" i="8"/>
  <c r="AF171" i="8"/>
  <c r="O171" i="8"/>
  <c r="R170" i="8"/>
  <c r="V169" i="8"/>
  <c r="Y168" i="8"/>
  <c r="X167" i="8"/>
  <c r="AE166" i="8"/>
  <c r="N166" i="8"/>
  <c r="Q165" i="8"/>
  <c r="U164" i="8"/>
  <c r="X163" i="8"/>
  <c r="W161" i="8"/>
  <c r="AD160" i="8"/>
  <c r="AG159" i="8"/>
  <c r="P159" i="8"/>
  <c r="T158" i="8"/>
  <c r="AA157" i="8"/>
  <c r="Z156" i="8"/>
  <c r="AC155" i="8"/>
  <c r="AF154" i="8"/>
  <c r="O154" i="8"/>
  <c r="R153" i="8"/>
  <c r="V152" i="8"/>
  <c r="Y151" i="8"/>
  <c r="AB150" i="8"/>
  <c r="AE149" i="8"/>
  <c r="N149" i="8"/>
  <c r="Q148" i="8"/>
  <c r="U147" i="8"/>
  <c r="AB146" i="8"/>
  <c r="W145" i="8"/>
  <c r="AD144" i="8"/>
  <c r="AG143" i="8"/>
  <c r="O143" i="8"/>
  <c r="R142" i="8"/>
  <c r="V141" i="8"/>
  <c r="AC140" i="8"/>
  <c r="X139" i="8"/>
  <c r="AE138" i="8"/>
  <c r="N138" i="8"/>
  <c r="Q137" i="8"/>
  <c r="U136" i="8"/>
  <c r="AB135" i="8"/>
  <c r="AA134" i="8"/>
  <c r="AD133" i="8"/>
  <c r="AG132" i="8"/>
  <c r="P132" i="8"/>
  <c r="T131" i="8"/>
  <c r="AA130" i="8"/>
  <c r="Z129" i="8"/>
  <c r="Y128" i="8"/>
  <c r="AF127" i="8"/>
  <c r="O127" i="8"/>
  <c r="R126" i="8"/>
  <c r="V125" i="8"/>
  <c r="AC124" i="8"/>
  <c r="AB123" i="8"/>
  <c r="AE122" i="8"/>
  <c r="N122" i="8"/>
  <c r="Q121" i="8"/>
  <c r="U120" i="8"/>
  <c r="AB119" i="8"/>
  <c r="W117" i="8"/>
  <c r="AD116" i="8"/>
  <c r="AG115" i="8"/>
  <c r="P115" i="8"/>
  <c r="T114" i="8"/>
  <c r="W113" i="8"/>
  <c r="Z112" i="8"/>
  <c r="Y111" i="8"/>
  <c r="AF110" i="8"/>
  <c r="O110" i="8"/>
  <c r="R109" i="8"/>
  <c r="V108" i="8"/>
  <c r="Y107" i="8"/>
  <c r="X106" i="8"/>
  <c r="AE105" i="8"/>
  <c r="N105" i="8"/>
  <c r="Q104" i="8"/>
  <c r="U103" i="8"/>
  <c r="AB102" i="8"/>
  <c r="W101" i="8"/>
  <c r="AD100" i="8"/>
  <c r="AG99" i="8"/>
  <c r="P99" i="8"/>
  <c r="T98" i="8"/>
  <c r="AA97" i="8"/>
  <c r="Z96" i="8"/>
  <c r="AC95" i="8"/>
  <c r="AF94" i="8"/>
  <c r="O94" i="8"/>
  <c r="R92" i="8"/>
  <c r="V91" i="8"/>
  <c r="Y90" i="8"/>
  <c r="X89" i="8"/>
  <c r="AE88" i="8"/>
  <c r="N88" i="8"/>
  <c r="Q87" i="8"/>
  <c r="U86" i="8"/>
  <c r="AB85" i="8"/>
  <c r="W84" i="8"/>
  <c r="AD83" i="8"/>
  <c r="AG82" i="8"/>
  <c r="P82" i="8"/>
  <c r="T81" i="8"/>
  <c r="AA80" i="8"/>
  <c r="Z79" i="8"/>
  <c r="AC78" i="8"/>
  <c r="AF77" i="8"/>
  <c r="O77" i="8"/>
  <c r="R76" i="8"/>
  <c r="V75" i="8"/>
  <c r="Y74" i="8"/>
  <c r="X73" i="8"/>
  <c r="AE72" i="8"/>
  <c r="N72" i="8"/>
  <c r="Q71" i="8"/>
  <c r="U70" i="8"/>
  <c r="AB69" i="8"/>
  <c r="AA68" i="8"/>
  <c r="AD67" i="8"/>
  <c r="AG66" i="8"/>
  <c r="P66" i="8"/>
  <c r="T65" i="8"/>
  <c r="AA64" i="8"/>
  <c r="Z63" i="8"/>
  <c r="AC62" i="8"/>
  <c r="AF61" i="8"/>
  <c r="O61" i="8"/>
  <c r="R60" i="8"/>
  <c r="V59" i="8"/>
  <c r="Y58" i="8"/>
  <c r="AF57" i="8"/>
  <c r="AA56" i="8"/>
  <c r="N56" i="8"/>
  <c r="Q55" i="8"/>
  <c r="U54" i="8"/>
  <c r="X53" i="8"/>
  <c r="AE52" i="8"/>
  <c r="Z51" i="8"/>
  <c r="AC50" i="8"/>
  <c r="P50" i="8"/>
  <c r="T49" i="8"/>
  <c r="W48" i="8"/>
  <c r="AD47" i="8"/>
  <c r="Y46" i="8"/>
  <c r="AF45" i="8"/>
  <c r="O45" i="8"/>
  <c r="R44" i="8"/>
  <c r="V43" i="8"/>
  <c r="AC42" i="8"/>
  <c r="AB41" i="8"/>
  <c r="AE40" i="8"/>
  <c r="N40" i="8"/>
  <c r="Q39" i="8"/>
  <c r="U38" i="8"/>
  <c r="X37" i="8"/>
  <c r="AA36" i="8"/>
  <c r="AD35" i="8"/>
  <c r="AG34" i="8"/>
  <c r="P34" i="8"/>
  <c r="T33" i="8"/>
  <c r="W32" i="8"/>
  <c r="Z31" i="8"/>
  <c r="Y30" i="8"/>
  <c r="AF29" i="8"/>
  <c r="O29" i="8"/>
  <c r="R28" i="8"/>
  <c r="V27" i="8"/>
  <c r="AC26" i="8"/>
  <c r="AB25" i="8"/>
  <c r="AA24" i="8"/>
  <c r="N24" i="8"/>
  <c r="Q23" i="8"/>
  <c r="U22" i="8"/>
  <c r="AB21" i="8"/>
  <c r="AE20" i="8"/>
  <c r="AD19" i="8"/>
  <c r="AG18" i="8"/>
  <c r="P18" i="8"/>
  <c r="T17" i="8"/>
  <c r="W16" i="8"/>
  <c r="AD14" i="8"/>
  <c r="AC13" i="8"/>
  <c r="AF12" i="8"/>
  <c r="O12" i="8"/>
  <c r="R11" i="8"/>
  <c r="V10" i="8"/>
  <c r="AC9" i="8"/>
  <c r="AB8" i="8"/>
  <c r="AE7" i="8"/>
  <c r="N7" i="8"/>
  <c r="R143" i="8"/>
  <c r="V142" i="8"/>
  <c r="Y141" i="8"/>
  <c r="AB140" i="8"/>
  <c r="AE139" i="8"/>
  <c r="N139" i="8"/>
  <c r="Q138" i="8"/>
  <c r="U137" i="8"/>
  <c r="X136" i="8"/>
  <c r="AA135" i="8"/>
  <c r="AD134" i="8"/>
  <c r="AG133" i="8"/>
  <c r="P133" i="8"/>
  <c r="T132" i="8"/>
  <c r="W131" i="8"/>
  <c r="Z130" i="8"/>
  <c r="AC129" i="8"/>
  <c r="AB128" i="8"/>
  <c r="O128" i="8"/>
  <c r="R127" i="8"/>
  <c r="V126" i="8"/>
  <c r="Y125" i="8"/>
  <c r="AB124" i="8"/>
  <c r="AE123" i="8"/>
  <c r="N123" i="8"/>
  <c r="Q122" i="8"/>
  <c r="U121" i="8"/>
  <c r="AB120" i="8"/>
  <c r="W119" i="8"/>
  <c r="AD117" i="8"/>
  <c r="AG116" i="8"/>
  <c r="P116" i="8"/>
  <c r="T115" i="8"/>
  <c r="W114" i="8"/>
  <c r="Z113" i="8"/>
  <c r="AC112" i="8"/>
  <c r="AF111" i="8"/>
  <c r="O111" i="8"/>
  <c r="R110" i="8"/>
  <c r="V109" i="8"/>
  <c r="Y108" i="8"/>
  <c r="AB107" i="8"/>
  <c r="AE106" i="8"/>
  <c r="N106" i="8"/>
  <c r="Q105" i="8"/>
  <c r="U104" i="8"/>
  <c r="X103" i="8"/>
  <c r="AA102" i="8"/>
  <c r="AD101" i="8"/>
  <c r="AG100" i="8"/>
  <c r="P100" i="8"/>
  <c r="T99" i="8"/>
  <c r="AA98" i="8"/>
  <c r="Z97" i="8"/>
  <c r="AC96" i="8"/>
  <c r="AF95" i="8"/>
  <c r="O95" i="8"/>
  <c r="R94" i="8"/>
  <c r="V92" i="8"/>
  <c r="Y91" i="8"/>
  <c r="X90" i="8"/>
  <c r="AE89" i="8"/>
  <c r="N89" i="8"/>
  <c r="Q88" i="8"/>
  <c r="U87" i="8"/>
  <c r="AB86" i="8"/>
  <c r="AA85" i="8"/>
  <c r="AD84" i="8"/>
  <c r="AG83" i="8"/>
  <c r="P83" i="8"/>
  <c r="T82" i="8"/>
  <c r="AA81" i="8"/>
  <c r="Z80" i="8"/>
  <c r="Y79" i="8"/>
  <c r="AF78" i="8"/>
  <c r="O78" i="8"/>
  <c r="R77" i="8"/>
  <c r="V76" i="8"/>
  <c r="Y75" i="8"/>
  <c r="X74" i="8"/>
  <c r="AE73" i="8"/>
  <c r="N73" i="8"/>
  <c r="Q72" i="8"/>
  <c r="U71" i="8"/>
  <c r="AB70" i="8"/>
  <c r="W69" i="8"/>
  <c r="AD68" i="8"/>
  <c r="AG67" i="8"/>
  <c r="P67" i="8"/>
  <c r="T66" i="8"/>
  <c r="AA65" i="8"/>
  <c r="Z64" i="8"/>
  <c r="AC63" i="8"/>
  <c r="AF62" i="8"/>
  <c r="O62" i="8"/>
  <c r="R61" i="8"/>
  <c r="V60" i="8"/>
  <c r="Y59" i="8"/>
  <c r="X58" i="8"/>
  <c r="AE57" i="8"/>
  <c r="N57" i="8"/>
  <c r="Q56" i="8"/>
  <c r="U55" i="8"/>
  <c r="AB54" i="8"/>
  <c r="W53" i="8"/>
  <c r="AD52" i="8"/>
  <c r="AG51" i="8"/>
  <c r="P51" i="8"/>
  <c r="T50" i="8"/>
  <c r="AA49" i="8"/>
  <c r="Z48" i="8"/>
  <c r="Y47" i="8"/>
  <c r="AF46" i="8"/>
  <c r="O46" i="8"/>
  <c r="R45" i="8"/>
  <c r="V44" i="8"/>
  <c r="Y43" i="8"/>
  <c r="X42" i="8"/>
  <c r="AE41" i="8"/>
  <c r="N41" i="8"/>
  <c r="Q40" i="8"/>
  <c r="U39" i="8"/>
  <c r="AB38" i="8"/>
  <c r="W37" i="8"/>
  <c r="AD36" i="8"/>
  <c r="AG35" i="8"/>
  <c r="P35" i="8"/>
  <c r="T34" i="8"/>
  <c r="AA33" i="8"/>
  <c r="Z32" i="8"/>
  <c r="AC31" i="8"/>
  <c r="AF30" i="8"/>
  <c r="O30" i="8"/>
  <c r="R29" i="8"/>
  <c r="V28" i="8"/>
  <c r="Y27" i="8"/>
  <c r="X26" i="8"/>
  <c r="AE25" i="8"/>
  <c r="N25" i="8"/>
  <c r="Q24" i="8"/>
  <c r="U23" i="8"/>
  <c r="AB22" i="8"/>
  <c r="W21" i="8"/>
  <c r="AD20" i="8"/>
  <c r="AG19" i="8"/>
  <c r="P19" i="8"/>
  <c r="T18" i="8"/>
  <c r="AA17" i="8"/>
  <c r="Z16" i="8"/>
  <c r="AC14" i="8"/>
  <c r="AF13" i="8"/>
  <c r="O13" i="8"/>
  <c r="R12" i="8"/>
  <c r="V11" i="8"/>
  <c r="Y10" i="8"/>
  <c r="X9" i="8"/>
  <c r="AE8" i="8"/>
  <c r="N8" i="8"/>
  <c r="Q7" i="8"/>
  <c r="T6" i="8"/>
  <c r="AC515" i="8"/>
  <c r="AD512" i="8"/>
  <c r="AC507" i="8"/>
  <c r="R505" i="8"/>
  <c r="AB502" i="8"/>
  <c r="X498" i="8"/>
  <c r="Y520" i="8"/>
  <c r="AB519" i="8"/>
  <c r="R514" i="8"/>
  <c r="AE510" i="8"/>
  <c r="X507" i="8"/>
  <c r="P504" i="8"/>
  <c r="Z501" i="8"/>
  <c r="V497" i="8"/>
  <c r="AB495" i="8"/>
  <c r="R490" i="8"/>
  <c r="AB487" i="8"/>
  <c r="X483" i="8"/>
  <c r="P480" i="8"/>
  <c r="Z477" i="8"/>
  <c r="V473" i="8"/>
  <c r="N470" i="8"/>
  <c r="AF493" i="8"/>
  <c r="Y489" i="8"/>
  <c r="Q486" i="8"/>
  <c r="AA483" i="8"/>
  <c r="W479" i="8"/>
  <c r="O476" i="8"/>
  <c r="W471" i="8"/>
  <c r="Z470" i="8"/>
  <c r="Q465" i="8"/>
  <c r="AA462" i="8"/>
  <c r="Z457" i="8"/>
  <c r="AC456" i="8"/>
  <c r="P452" i="8"/>
  <c r="Z449" i="8"/>
  <c r="V445" i="8"/>
  <c r="N442" i="8"/>
  <c r="AD437" i="8"/>
  <c r="T435" i="8"/>
  <c r="X431" i="8"/>
  <c r="P428" i="8"/>
  <c r="Z425" i="8"/>
  <c r="V421" i="8"/>
  <c r="N418" i="8"/>
  <c r="AG465" i="8"/>
  <c r="P465" i="8"/>
  <c r="AF460" i="8"/>
  <c r="AG457" i="8"/>
  <c r="AC453" i="8"/>
  <c r="R451" i="8"/>
  <c r="AE447" i="8"/>
  <c r="X444" i="8"/>
  <c r="Y441" i="8"/>
  <c r="U437" i="8"/>
  <c r="AD434" i="8"/>
  <c r="Z430" i="8"/>
  <c r="R427" i="8"/>
  <c r="AE423" i="8"/>
  <c r="X420" i="8"/>
  <c r="P417" i="8"/>
  <c r="Z414" i="8"/>
  <c r="U410" i="8"/>
  <c r="AA408" i="8"/>
  <c r="X393" i="8"/>
  <c r="R492" i="8"/>
  <c r="AA521" i="8"/>
  <c r="Y519" i="8"/>
  <c r="AE517" i="8"/>
  <c r="Q516" i="8"/>
  <c r="R513" i="8"/>
  <c r="AE509" i="8"/>
  <c r="X506" i="8"/>
  <c r="P503" i="8"/>
  <c r="Z500" i="8"/>
  <c r="AD496" i="8"/>
  <c r="T519" i="8"/>
  <c r="U516" i="8"/>
  <c r="AG512" i="8"/>
  <c r="AC508" i="8"/>
  <c r="R506" i="8"/>
  <c r="AE502" i="8"/>
  <c r="X499" i="8"/>
  <c r="P496" i="8"/>
  <c r="U493" i="8"/>
  <c r="AG488" i="8"/>
  <c r="AC484" i="8"/>
  <c r="R482" i="8"/>
  <c r="AE478" i="8"/>
  <c r="X475" i="8"/>
  <c r="P472" i="8"/>
  <c r="Z469" i="8"/>
  <c r="AD490" i="8"/>
  <c r="T488" i="8"/>
  <c r="AF484" i="8"/>
  <c r="Y481" i="8"/>
  <c r="Q478" i="8"/>
  <c r="AG473" i="8"/>
  <c r="AE471" i="8"/>
  <c r="X468" i="8"/>
  <c r="Z465" i="8"/>
  <c r="V461" i="8"/>
  <c r="N458" i="8"/>
  <c r="R454" i="8"/>
  <c r="AE450" i="8"/>
  <c r="X447" i="8"/>
  <c r="P444" i="8"/>
  <c r="Z441" i="8"/>
  <c r="V437" i="8"/>
  <c r="N434" i="8"/>
  <c r="O431" i="8"/>
  <c r="AE426" i="8"/>
  <c r="U424" i="8"/>
  <c r="AG420" i="8"/>
  <c r="AC416" i="8"/>
  <c r="O468" i="8"/>
  <c r="AE463" i="8"/>
  <c r="U461" i="8"/>
  <c r="V458" i="8"/>
  <c r="N455" i="8"/>
  <c r="AD450" i="8"/>
  <c r="T448" i="8"/>
  <c r="AF444" i="8"/>
  <c r="AG441" i="8"/>
  <c r="Z438" i="8"/>
  <c r="R435" i="8"/>
  <c r="AE431" i="8"/>
  <c r="X428" i="8"/>
  <c r="P425" i="8"/>
  <c r="W423" i="8"/>
  <c r="V418" i="8"/>
  <c r="N415" i="8"/>
  <c r="AC410" i="8"/>
  <c r="R408" i="8"/>
  <c r="T405" i="8"/>
  <c r="U402" i="8"/>
  <c r="AD399" i="8"/>
  <c r="Z395" i="8"/>
  <c r="R391" i="8"/>
  <c r="AE387" i="8"/>
  <c r="X384" i="8"/>
  <c r="P381" i="8"/>
  <c r="Z378" i="8"/>
  <c r="V374" i="8"/>
  <c r="N371" i="8"/>
  <c r="AD366" i="8"/>
  <c r="T364" i="8"/>
  <c r="AF360" i="8"/>
  <c r="V412" i="8"/>
  <c r="N409" i="8"/>
  <c r="AD404" i="8"/>
  <c r="T402" i="8"/>
  <c r="Z400" i="8"/>
  <c r="Y395" i="8"/>
  <c r="Q391" i="8"/>
  <c r="AA388" i="8"/>
  <c r="W384" i="8"/>
  <c r="O381" i="8"/>
  <c r="AB377" i="8"/>
  <c r="U374" i="8"/>
  <c r="AG370" i="8"/>
  <c r="AC366" i="8"/>
  <c r="R364" i="8"/>
  <c r="AE360" i="8"/>
  <c r="Y357" i="8"/>
  <c r="Q354" i="8"/>
  <c r="AA351" i="8"/>
  <c r="W347" i="8"/>
  <c r="O344" i="8"/>
  <c r="AE339" i="8"/>
  <c r="U337" i="8"/>
  <c r="AG333" i="8"/>
  <c r="AC329" i="8"/>
  <c r="R327" i="8"/>
  <c r="AB324" i="8"/>
  <c r="X320" i="8"/>
  <c r="P317" i="8"/>
  <c r="Z314" i="8"/>
  <c r="V310" i="8"/>
  <c r="N307" i="8"/>
  <c r="AG301" i="8"/>
  <c r="T300" i="8"/>
  <c r="AC297" i="8"/>
  <c r="Y293" i="8"/>
  <c r="Q290" i="8"/>
  <c r="AA287" i="8"/>
  <c r="W283" i="8"/>
  <c r="O280" i="8"/>
  <c r="AE275" i="8"/>
  <c r="U273" i="8"/>
  <c r="AG269" i="8"/>
  <c r="AC265" i="8"/>
  <c r="R263" i="8"/>
  <c r="AB260" i="8"/>
  <c r="X256" i="8"/>
  <c r="U253" i="8"/>
  <c r="T359" i="8"/>
  <c r="Z357" i="8"/>
  <c r="AF355" i="8"/>
  <c r="R354" i="8"/>
  <c r="Y352" i="8"/>
  <c r="AE350" i="8"/>
  <c r="Q349" i="8"/>
  <c r="X347" i="8"/>
  <c r="AD345" i="8"/>
  <c r="P344" i="8"/>
  <c r="W342" i="8"/>
  <c r="AC340" i="8"/>
  <c r="O339" i="8"/>
  <c r="V337" i="8"/>
  <c r="AB335" i="8"/>
  <c r="N334" i="8"/>
  <c r="U332" i="8"/>
  <c r="AA330" i="8"/>
  <c r="AG328" i="8"/>
  <c r="T327" i="8"/>
  <c r="Z325" i="8"/>
  <c r="AF323" i="8"/>
  <c r="R322" i="8"/>
  <c r="Y320" i="8"/>
  <c r="AE318" i="8"/>
  <c r="Q317" i="8"/>
  <c r="X315" i="8"/>
  <c r="AD313" i="8"/>
  <c r="P312" i="8"/>
  <c r="W310" i="8"/>
  <c r="AC308" i="8"/>
  <c r="O307" i="8"/>
  <c r="V305" i="8"/>
  <c r="AB303" i="8"/>
  <c r="N302" i="8"/>
  <c r="U300" i="8"/>
  <c r="AA298" i="8"/>
  <c r="AG296" i="8"/>
  <c r="T295" i="8"/>
  <c r="Z293" i="8"/>
  <c r="AF291" i="8"/>
  <c r="R290" i="8"/>
  <c r="Y288" i="8"/>
  <c r="AE286" i="8"/>
  <c r="Q285" i="8"/>
  <c r="X283" i="8"/>
  <c r="AD281" i="8"/>
  <c r="P280" i="8"/>
  <c r="W278" i="8"/>
  <c r="AC276" i="8"/>
  <c r="O275" i="8"/>
  <c r="V273" i="8"/>
  <c r="AB271" i="8"/>
  <c r="N270" i="8"/>
  <c r="U268" i="8"/>
  <c r="AA266" i="8"/>
  <c r="AG264" i="8"/>
  <c r="T263" i="8"/>
  <c r="Z261" i="8"/>
  <c r="AF259" i="8"/>
  <c r="R258" i="8"/>
  <c r="Y256" i="8"/>
  <c r="AE254" i="8"/>
  <c r="Q253" i="8"/>
  <c r="W251" i="8"/>
  <c r="AC249" i="8"/>
  <c r="O248" i="8"/>
  <c r="V246" i="8"/>
  <c r="AB244" i="8"/>
  <c r="N243" i="8"/>
  <c r="U241" i="8"/>
  <c r="AA239" i="8"/>
  <c r="AG237" i="8"/>
  <c r="T236" i="8"/>
  <c r="Z234" i="8"/>
  <c r="AF232" i="8"/>
  <c r="R231" i="8"/>
  <c r="Y229" i="8"/>
  <c r="AE227" i="8"/>
  <c r="Q226" i="8"/>
  <c r="X224" i="8"/>
  <c r="AD222" i="8"/>
  <c r="P221" i="8"/>
  <c r="W219" i="8"/>
  <c r="AC217" i="8"/>
  <c r="O216" i="8"/>
  <c r="V214" i="8"/>
  <c r="AB212" i="8"/>
  <c r="N211" i="8"/>
  <c r="U209" i="8"/>
  <c r="AA207" i="8"/>
  <c r="AG205" i="8"/>
  <c r="T204" i="8"/>
  <c r="Z202" i="8"/>
  <c r="AF200" i="8"/>
  <c r="R199" i="8"/>
  <c r="Y197" i="8"/>
  <c r="AE195" i="8"/>
  <c r="Q194" i="8"/>
  <c r="X192" i="8"/>
  <c r="AD190" i="8"/>
  <c r="P189" i="8"/>
  <c r="W187" i="8"/>
  <c r="AC185" i="8"/>
  <c r="O184" i="8"/>
  <c r="V182" i="8"/>
  <c r="AB180" i="8"/>
  <c r="N179" i="8"/>
  <c r="U177" i="8"/>
  <c r="AA175" i="8"/>
  <c r="AG173" i="8"/>
  <c r="T172" i="8"/>
  <c r="Z170" i="8"/>
  <c r="AF168" i="8"/>
  <c r="R167" i="8"/>
  <c r="Y165" i="8"/>
  <c r="AE163" i="8"/>
  <c r="Q161" i="8"/>
  <c r="X159" i="8"/>
  <c r="AD157" i="8"/>
  <c r="P156" i="8"/>
  <c r="W154" i="8"/>
  <c r="AC152" i="8"/>
  <c r="O151" i="8"/>
  <c r="V149" i="8"/>
  <c r="AB147" i="8"/>
  <c r="N146" i="8"/>
  <c r="U144" i="8"/>
  <c r="V251" i="8"/>
  <c r="AB249" i="8"/>
  <c r="N248" i="8"/>
  <c r="U246" i="8"/>
  <c r="AA244" i="8"/>
  <c r="AG242" i="8"/>
  <c r="T241" i="8"/>
  <c r="Z239" i="8"/>
  <c r="AF237" i="8"/>
  <c r="R236" i="8"/>
  <c r="Y234" i="8"/>
  <c r="AE232" i="8"/>
  <c r="Q231" i="8"/>
  <c r="X229" i="8"/>
  <c r="AD227" i="8"/>
  <c r="P226" i="8"/>
  <c r="W224" i="8"/>
  <c r="AC222" i="8"/>
  <c r="O221" i="8"/>
  <c r="V219" i="8"/>
  <c r="AB217" i="8"/>
  <c r="N216" i="8"/>
  <c r="U214" i="8"/>
  <c r="AA212" i="8"/>
  <c r="AG210" i="8"/>
  <c r="T209" i="8"/>
  <c r="Z207" i="8"/>
  <c r="AF205" i="8"/>
  <c r="R204" i="8"/>
  <c r="Y202" i="8"/>
  <c r="AE200" i="8"/>
  <c r="Q199" i="8"/>
  <c r="X197" i="8"/>
  <c r="AD195" i="8"/>
  <c r="P194" i="8"/>
  <c r="W192" i="8"/>
  <c r="AC190" i="8"/>
  <c r="O189" i="8"/>
  <c r="V187" i="8"/>
  <c r="AB185" i="8"/>
  <c r="N184" i="8"/>
  <c r="U182" i="8"/>
  <c r="AA180" i="8"/>
  <c r="AG178" i="8"/>
  <c r="T177" i="8"/>
  <c r="Z175" i="8"/>
  <c r="AF173" i="8"/>
  <c r="R172" i="8"/>
  <c r="Y170" i="8"/>
  <c r="AE168" i="8"/>
  <c r="Q167" i="8"/>
  <c r="X165" i="8"/>
  <c r="AD163" i="8"/>
  <c r="P161" i="8"/>
  <c r="W159" i="8"/>
  <c r="AC157" i="8"/>
  <c r="O156" i="8"/>
  <c r="V154" i="8"/>
  <c r="AB152" i="8"/>
  <c r="N151" i="8"/>
  <c r="U149" i="8"/>
  <c r="AA147" i="8"/>
  <c r="AG145" i="8"/>
  <c r="T144" i="8"/>
  <c r="Y142" i="8"/>
  <c r="AE140" i="8"/>
  <c r="Q139" i="8"/>
  <c r="X137" i="8"/>
  <c r="AD135" i="8"/>
  <c r="P134" i="8"/>
  <c r="W132" i="8"/>
  <c r="AC130" i="8"/>
  <c r="O129" i="8"/>
  <c r="V127" i="8"/>
  <c r="AB125" i="8"/>
  <c r="N124" i="8"/>
  <c r="U122" i="8"/>
  <c r="AA120" i="8"/>
  <c r="Y117" i="8"/>
  <c r="T116" i="8"/>
  <c r="Z114" i="8"/>
  <c r="AF112" i="8"/>
  <c r="R111" i="8"/>
  <c r="AG109" i="8"/>
  <c r="AE107" i="8"/>
  <c r="Q106" i="8"/>
  <c r="X104" i="8"/>
  <c r="AD102" i="8"/>
  <c r="P101" i="8"/>
  <c r="W99" i="8"/>
  <c r="AC97" i="8"/>
  <c r="O96" i="8"/>
  <c r="V94" i="8"/>
  <c r="AB91" i="8"/>
  <c r="N90" i="8"/>
  <c r="U88" i="8"/>
  <c r="AA86" i="8"/>
  <c r="AG84" i="8"/>
  <c r="T83" i="8"/>
  <c r="Z81" i="8"/>
  <c r="AF79" i="8"/>
  <c r="R78" i="8"/>
  <c r="Y76" i="8"/>
  <c r="AE74" i="8"/>
  <c r="Q73" i="8"/>
  <c r="X71" i="8"/>
  <c r="AD69" i="8"/>
  <c r="P68" i="8"/>
  <c r="W66" i="8"/>
  <c r="AC64" i="8"/>
  <c r="O63" i="8"/>
  <c r="V61" i="8"/>
  <c r="AB59" i="8"/>
  <c r="N58" i="8"/>
  <c r="U56" i="8"/>
  <c r="AA54" i="8"/>
  <c r="AG52" i="8"/>
  <c r="T51" i="8"/>
  <c r="Z49" i="8"/>
  <c r="AF47" i="8"/>
  <c r="R46" i="8"/>
  <c r="Y44" i="8"/>
  <c r="AE42" i="8"/>
  <c r="Q41" i="8"/>
  <c r="X39" i="8"/>
  <c r="AD37" i="8"/>
  <c r="P36" i="8"/>
  <c r="W34" i="8"/>
  <c r="AC32" i="8"/>
  <c r="O31" i="8"/>
  <c r="V29" i="8"/>
  <c r="AB27" i="8"/>
  <c r="N26" i="8"/>
  <c r="U24" i="8"/>
  <c r="AA22" i="8"/>
  <c r="AG20" i="8"/>
  <c r="T19" i="8"/>
  <c r="Z17" i="8"/>
  <c r="AF14" i="8"/>
  <c r="R13" i="8"/>
  <c r="Y11" i="8"/>
  <c r="AE9" i="8"/>
  <c r="Q8" i="8"/>
  <c r="W6" i="8"/>
  <c r="AE141" i="8"/>
  <c r="Q140" i="8"/>
  <c r="X138" i="8"/>
  <c r="AD136" i="8"/>
  <c r="P135" i="8"/>
  <c r="W133" i="8"/>
  <c r="AC131" i="8"/>
  <c r="O130" i="8"/>
  <c r="V128" i="8"/>
  <c r="AB126" i="8"/>
  <c r="N125" i="8"/>
  <c r="U123" i="8"/>
  <c r="AA121" i="8"/>
  <c r="AG119" i="8"/>
  <c r="T117" i="8"/>
  <c r="Z115" i="8"/>
  <c r="AF113" i="8"/>
  <c r="R112" i="8"/>
  <c r="Y110" i="8"/>
  <c r="AE108" i="8"/>
  <c r="Q107" i="8"/>
  <c r="X105" i="8"/>
  <c r="AD103" i="8"/>
  <c r="P102" i="8"/>
  <c r="AE100" i="8"/>
  <c r="AC98" i="8"/>
  <c r="O97" i="8"/>
  <c r="V95" i="8"/>
  <c r="AB92" i="8"/>
  <c r="N91" i="8"/>
  <c r="U89" i="8"/>
  <c r="AA87" i="8"/>
  <c r="AG85" i="8"/>
  <c r="T84" i="8"/>
  <c r="Z82" i="8"/>
  <c r="AF80" i="8"/>
  <c r="R79" i="8"/>
  <c r="Y77" i="8"/>
  <c r="AE75" i="8"/>
  <c r="Q74" i="8"/>
  <c r="X72" i="8"/>
  <c r="AD70" i="8"/>
  <c r="P69" i="8"/>
  <c r="W67" i="8"/>
  <c r="AC65" i="8"/>
  <c r="O64" i="8"/>
  <c r="V62" i="8"/>
  <c r="AB60" i="8"/>
  <c r="N59" i="8"/>
  <c r="U57" i="8"/>
  <c r="AA55" i="8"/>
  <c r="AG53" i="8"/>
  <c r="T52" i="8"/>
  <c r="Z50" i="8"/>
  <c r="AF48" i="8"/>
  <c r="R47" i="8"/>
  <c r="Y45" i="8"/>
  <c r="AE43" i="8"/>
  <c r="Q42" i="8"/>
  <c r="O40" i="8"/>
  <c r="T36" i="8"/>
  <c r="AF32" i="8"/>
  <c r="P29" i="8"/>
  <c r="Z26" i="8"/>
  <c r="V22" i="8"/>
  <c r="N19" i="8"/>
  <c r="AA14" i="8"/>
  <c r="AE10" i="8"/>
  <c r="X7" i="8"/>
  <c r="AC402" i="8"/>
  <c r="R400" i="8"/>
  <c r="AE396" i="8"/>
  <c r="X392" i="8"/>
  <c r="P389" i="8"/>
  <c r="Z386" i="8"/>
  <c r="V382" i="8"/>
  <c r="N379" i="8"/>
  <c r="AD374" i="8"/>
  <c r="T372" i="8"/>
  <c r="AF368" i="8"/>
  <c r="Y365" i="8"/>
  <c r="Q362" i="8"/>
  <c r="AG411" i="8"/>
  <c r="T410" i="8"/>
  <c r="AF406" i="8"/>
  <c r="Y403" i="8"/>
  <c r="Q400" i="8"/>
  <c r="AA397" i="8"/>
  <c r="W392" i="8"/>
  <c r="O389" i="8"/>
  <c r="AB385" i="8"/>
  <c r="U382" i="8"/>
  <c r="AG378" i="8"/>
  <c r="Z375" i="8"/>
  <c r="R372" i="8"/>
  <c r="AE368" i="8"/>
  <c r="X365" i="8"/>
  <c r="P362" i="8"/>
  <c r="AD143" i="8"/>
  <c r="AB251" i="8"/>
  <c r="AE250" i="8"/>
  <c r="N250" i="8"/>
  <c r="Q249" i="8"/>
  <c r="U248" i="8"/>
  <c r="X247" i="8"/>
  <c r="AA246" i="8"/>
  <c r="AD245" i="8"/>
  <c r="AG244" i="8"/>
  <c r="P244" i="8"/>
  <c r="T243" i="8"/>
  <c r="W242" i="8"/>
  <c r="Z241" i="8"/>
  <c r="Y240" i="8"/>
  <c r="AF239" i="8"/>
  <c r="O239" i="8"/>
  <c r="R238" i="8"/>
  <c r="V237" i="8"/>
  <c r="Y236" i="8"/>
  <c r="AB235" i="8"/>
  <c r="AE234" i="8"/>
  <c r="N234" i="8"/>
  <c r="Q233" i="8"/>
  <c r="U232" i="8"/>
  <c r="X231" i="8"/>
  <c r="AA230" i="8"/>
  <c r="AD229" i="8"/>
  <c r="AC228" i="8"/>
  <c r="P228" i="8"/>
  <c r="T227" i="8"/>
  <c r="W226" i="8"/>
  <c r="Z225" i="8"/>
  <c r="AC224" i="8"/>
  <c r="AF223" i="8"/>
  <c r="O223" i="8"/>
  <c r="R222" i="8"/>
  <c r="V221" i="8"/>
  <c r="Y220" i="8"/>
  <c r="X219" i="8"/>
  <c r="AE218" i="8"/>
  <c r="N218" i="8"/>
  <c r="Q217" i="8"/>
  <c r="U216" i="8"/>
  <c r="AB215" i="8"/>
  <c r="W214" i="8"/>
  <c r="AD213" i="8"/>
  <c r="AG212" i="8"/>
  <c r="P212" i="8"/>
  <c r="T211" i="8"/>
  <c r="W210" i="8"/>
  <c r="Z209" i="8"/>
  <c r="Y208" i="8"/>
  <c r="AF207" i="8"/>
  <c r="O207" i="8"/>
  <c r="R206" i="8"/>
  <c r="V205" i="8"/>
  <c r="Y204" i="8"/>
  <c r="X203" i="8"/>
  <c r="AE202" i="8"/>
  <c r="N202" i="8"/>
  <c r="Q201" i="8"/>
  <c r="U200" i="8"/>
  <c r="AB199" i="8"/>
  <c r="W198" i="8"/>
  <c r="AD197" i="8"/>
  <c r="AG196" i="8"/>
  <c r="P196" i="8"/>
  <c r="T195" i="8"/>
  <c r="AA194" i="8"/>
  <c r="Z193" i="8"/>
  <c r="AC192" i="8"/>
  <c r="AF191" i="8"/>
  <c r="O191" i="8"/>
  <c r="R190" i="8"/>
  <c r="V189" i="8"/>
  <c r="Y188" i="8"/>
  <c r="X187" i="8"/>
  <c r="AE186" i="8"/>
  <c r="N186" i="8"/>
  <c r="Q185" i="8"/>
  <c r="U184" i="8"/>
  <c r="AB183" i="8"/>
  <c r="W182" i="8"/>
  <c r="AD181" i="8"/>
  <c r="AG180" i="8"/>
  <c r="P180" i="8"/>
  <c r="T179" i="8"/>
  <c r="AA178" i="8"/>
  <c r="Z177" i="8"/>
  <c r="AC176" i="8"/>
  <c r="AF175" i="8"/>
  <c r="O175" i="8"/>
  <c r="R174" i="8"/>
  <c r="V173" i="8"/>
  <c r="Y172" i="8"/>
  <c r="X171" i="8"/>
  <c r="AE170" i="8"/>
  <c r="N170" i="8"/>
  <c r="Q169" i="8"/>
  <c r="U168" i="8"/>
  <c r="AB167" i="8"/>
  <c r="W166" i="8"/>
  <c r="AD165" i="8"/>
  <c r="AG164" i="8"/>
  <c r="P164" i="8"/>
  <c r="T163" i="8"/>
  <c r="AA161" i="8"/>
  <c r="Z160" i="8"/>
  <c r="AC159" i="8"/>
  <c r="AF158" i="8"/>
  <c r="O158" i="8"/>
  <c r="R157" i="8"/>
  <c r="V156" i="8"/>
  <c r="Y155" i="8"/>
  <c r="X154" i="8"/>
  <c r="AE153" i="8"/>
  <c r="N153" i="8"/>
  <c r="Q152" i="8"/>
  <c r="U151" i="8"/>
  <c r="X150" i="8"/>
  <c r="AA149" i="8"/>
  <c r="AD148" i="8"/>
  <c r="AG147" i="8"/>
  <c r="P147" i="8"/>
  <c r="T146" i="8"/>
  <c r="AA145" i="8"/>
  <c r="Z144" i="8"/>
  <c r="AC143" i="8"/>
  <c r="AE142" i="8"/>
  <c r="N142" i="8"/>
  <c r="Q141" i="8"/>
  <c r="U140" i="8"/>
  <c r="AB139" i="8"/>
  <c r="AA138" i="8"/>
  <c r="AD137" i="8"/>
  <c r="AG136" i="8"/>
  <c r="P136" i="8"/>
  <c r="T135" i="8"/>
  <c r="W134" i="8"/>
  <c r="Z133" i="8"/>
  <c r="AC132" i="8"/>
  <c r="AF131" i="8"/>
  <c r="O131" i="8"/>
  <c r="R130" i="8"/>
  <c r="V129" i="8"/>
  <c r="AC128" i="8"/>
  <c r="AB127" i="8"/>
  <c r="AE126" i="8"/>
  <c r="N126" i="8"/>
  <c r="Q125" i="8"/>
  <c r="U124" i="8"/>
  <c r="X123" i="8"/>
  <c r="W122" i="8"/>
  <c r="AD121" i="8"/>
  <c r="AG120" i="8"/>
  <c r="P120" i="8"/>
  <c r="T119" i="8"/>
  <c r="AA117" i="8"/>
  <c r="Z116" i="8"/>
  <c r="AC115" i="8"/>
  <c r="AF114" i="8"/>
  <c r="O114" i="8"/>
  <c r="R113" i="8"/>
  <c r="V112" i="8"/>
  <c r="AC111" i="8"/>
  <c r="X110" i="8"/>
  <c r="AE109" i="8"/>
  <c r="N109" i="8"/>
  <c r="Q108" i="8"/>
  <c r="U107" i="8"/>
  <c r="AB106" i="8"/>
  <c r="W105" i="8"/>
  <c r="AD104" i="8"/>
  <c r="AG103" i="8"/>
  <c r="P103" i="8"/>
  <c r="T102" i="8"/>
  <c r="AA101" i="8"/>
  <c r="Z100" i="8"/>
  <c r="AC99" i="8"/>
  <c r="AF98" i="8"/>
  <c r="O98" i="8"/>
  <c r="R97" i="8"/>
  <c r="V96" i="8"/>
  <c r="Y95" i="8"/>
  <c r="X94" i="8"/>
  <c r="AE92" i="8"/>
  <c r="N92" i="8"/>
  <c r="Q91" i="8"/>
  <c r="U90" i="8"/>
  <c r="AB89" i="8"/>
  <c r="W88" i="8"/>
  <c r="AD87" i="8"/>
  <c r="AG86" i="8"/>
  <c r="P86" i="8"/>
  <c r="T85" i="8"/>
  <c r="AA84" i="8"/>
  <c r="Z83" i="8"/>
  <c r="AC82" i="8"/>
  <c r="AF81" i="8"/>
  <c r="O81" i="8"/>
  <c r="R80" i="8"/>
  <c r="V79" i="8"/>
  <c r="Y78" i="8"/>
  <c r="X77" i="8"/>
  <c r="AE76" i="8"/>
  <c r="N76" i="8"/>
  <c r="Q75" i="8"/>
  <c r="U74" i="8"/>
  <c r="AB73" i="8"/>
  <c r="W72" i="8"/>
  <c r="AD71" i="8"/>
  <c r="AG70" i="8"/>
  <c r="P70" i="8"/>
  <c r="T69" i="8"/>
  <c r="W68" i="8"/>
  <c r="Z67" i="8"/>
  <c r="AC66" i="8"/>
  <c r="AF65" i="8"/>
  <c r="O65" i="8"/>
  <c r="R64" i="8"/>
  <c r="V63" i="8"/>
  <c r="Y62" i="8"/>
  <c r="X61" i="8"/>
  <c r="AA60" i="8"/>
  <c r="N60" i="8"/>
  <c r="Q59" i="8"/>
  <c r="U58" i="8"/>
  <c r="X57" i="8"/>
  <c r="AE56" i="8"/>
  <c r="Z55" i="8"/>
  <c r="AC54" i="8"/>
  <c r="P54" i="8"/>
  <c r="T53" i="8"/>
  <c r="W52" i="8"/>
  <c r="AD51" i="8"/>
  <c r="AG50" i="8"/>
  <c r="AB49" i="8"/>
  <c r="O49" i="8"/>
  <c r="R48" i="8"/>
  <c r="V47" i="8"/>
  <c r="AC46" i="8"/>
  <c r="X45" i="8"/>
  <c r="AE44" i="8"/>
  <c r="N44" i="8"/>
  <c r="Q43" i="8"/>
  <c r="U42" i="8"/>
  <c r="X41" i="8"/>
  <c r="AA40" i="8"/>
  <c r="AD39" i="8"/>
  <c r="AG38" i="8"/>
  <c r="P38" i="8"/>
  <c r="T37" i="8"/>
  <c r="W36" i="8"/>
  <c r="Z35" i="8"/>
  <c r="Y34" i="8"/>
  <c r="AF33" i="8"/>
  <c r="O33" i="8"/>
  <c r="R32" i="8"/>
  <c r="V31" i="8"/>
  <c r="AC30" i="8"/>
  <c r="AB29" i="8"/>
  <c r="AE28" i="8"/>
  <c r="N28" i="8"/>
  <c r="Q27" i="8"/>
  <c r="U26" i="8"/>
  <c r="X25" i="8"/>
  <c r="AE24" i="8"/>
  <c r="Z23" i="8"/>
  <c r="AG22" i="8"/>
  <c r="P22" i="8"/>
  <c r="T21" i="8"/>
  <c r="W20" i="8"/>
  <c r="Z19" i="8"/>
  <c r="Y18" i="8"/>
  <c r="AF17" i="8"/>
  <c r="O17" i="8"/>
  <c r="R16" i="8"/>
  <c r="V14" i="8"/>
  <c r="Y13" i="8"/>
  <c r="AB12" i="8"/>
  <c r="AE11" i="8"/>
  <c r="N11" i="8"/>
  <c r="Q10" i="8"/>
  <c r="U9" i="8"/>
  <c r="X8" i="8"/>
  <c r="AA7" i="8"/>
  <c r="AC6" i="8"/>
  <c r="N143" i="8"/>
  <c r="Q142" i="8"/>
  <c r="U141" i="8"/>
  <c r="X140" i="8"/>
  <c r="AA139" i="8"/>
  <c r="AD138" i="8"/>
  <c r="AG137" i="8"/>
  <c r="P137" i="8"/>
  <c r="T136" i="8"/>
  <c r="W135" i="8"/>
  <c r="Z134" i="8"/>
  <c r="Y133" i="8"/>
  <c r="AF132" i="8"/>
  <c r="O132" i="8"/>
  <c r="R131" i="8"/>
  <c r="V130" i="8"/>
  <c r="Y129" i="8"/>
  <c r="AF128" i="8"/>
  <c r="AE127" i="8"/>
  <c r="N127" i="8"/>
  <c r="Q126" i="8"/>
  <c r="U125" i="8"/>
  <c r="X124" i="8"/>
  <c r="AA123" i="8"/>
  <c r="AD122" i="8"/>
  <c r="AG121" i="8"/>
  <c r="P121" i="8"/>
  <c r="T120" i="8"/>
  <c r="AA119" i="8"/>
  <c r="Z117" i="8"/>
  <c r="AC116" i="8"/>
  <c r="AB115" i="8"/>
  <c r="O115" i="8"/>
  <c r="R114" i="8"/>
  <c r="V113" i="8"/>
  <c r="Y112" i="8"/>
  <c r="AB111" i="8"/>
  <c r="AE110" i="8"/>
  <c r="N110" i="8"/>
  <c r="Q109" i="8"/>
  <c r="U108" i="8"/>
  <c r="X107" i="8"/>
  <c r="AA106" i="8"/>
  <c r="AD105" i="8"/>
  <c r="AG104" i="8"/>
  <c r="P104" i="8"/>
  <c r="T103" i="8"/>
  <c r="W102" i="8"/>
  <c r="Z101" i="8"/>
  <c r="AC100" i="8"/>
  <c r="AF99" i="8"/>
  <c r="O99" i="8"/>
  <c r="R98" i="8"/>
  <c r="V97" i="8"/>
  <c r="Y96" i="8"/>
  <c r="X95" i="8"/>
  <c r="AE94" i="8"/>
  <c r="N94" i="8"/>
  <c r="Q92" i="8"/>
  <c r="U91" i="8"/>
  <c r="AB90" i="8"/>
  <c r="W89" i="8"/>
  <c r="AD88" i="8"/>
  <c r="AG87" i="8"/>
  <c r="P87" i="8"/>
  <c r="T86" i="8"/>
  <c r="W85" i="8"/>
  <c r="Z84" i="8"/>
  <c r="Y83" i="8"/>
  <c r="AF82" i="8"/>
  <c r="O82" i="8"/>
  <c r="R81" i="8"/>
  <c r="V80" i="8"/>
  <c r="AC79" i="8"/>
  <c r="AB78" i="8"/>
  <c r="AE77" i="8"/>
  <c r="N77" i="8"/>
  <c r="Q76" i="8"/>
  <c r="U75" i="8"/>
  <c r="AB74" i="8"/>
  <c r="W73" i="8"/>
  <c r="AD72" i="8"/>
  <c r="AG71" i="8"/>
  <c r="P71" i="8"/>
  <c r="T70" i="8"/>
  <c r="AA69" i="8"/>
  <c r="Z68" i="8"/>
  <c r="Y67" i="8"/>
  <c r="AF66" i="8"/>
  <c r="O66" i="8"/>
  <c r="R65" i="8"/>
  <c r="V64" i="8"/>
  <c r="Y63" i="8"/>
  <c r="X62" i="8"/>
  <c r="AE61" i="8"/>
  <c r="N61" i="8"/>
  <c r="Q60" i="8"/>
  <c r="U59" i="8"/>
  <c r="AB58" i="8"/>
  <c r="W57" i="8"/>
  <c r="AD56" i="8"/>
  <c r="AG55" i="8"/>
  <c r="P55" i="8"/>
  <c r="T54" i="8"/>
  <c r="AA53" i="8"/>
  <c r="Z52" i="8"/>
  <c r="AC51" i="8"/>
  <c r="AF50" i="8"/>
  <c r="O50" i="8"/>
  <c r="R49" i="8"/>
  <c r="V48" i="8"/>
  <c r="AC47" i="8"/>
  <c r="AB46" i="8"/>
  <c r="AE45" i="8"/>
  <c r="N45" i="8"/>
  <c r="Q44" i="8"/>
  <c r="U43" i="8"/>
  <c r="AB42" i="8"/>
  <c r="W41" i="8"/>
  <c r="AD40" i="8"/>
  <c r="AG39" i="8"/>
  <c r="P39" i="8"/>
  <c r="T38" i="8"/>
  <c r="AA37" i="8"/>
  <c r="Z36" i="8"/>
  <c r="Y35" i="8"/>
  <c r="AF34" i="8"/>
  <c r="O34" i="8"/>
  <c r="R33" i="8"/>
  <c r="V32" i="8"/>
  <c r="Y31" i="8"/>
  <c r="X30" i="8"/>
  <c r="AE29" i="8"/>
  <c r="N29" i="8"/>
  <c r="Q28" i="8"/>
  <c r="U27" i="8"/>
  <c r="AB26" i="8"/>
  <c r="W25" i="8"/>
  <c r="AD24" i="8"/>
  <c r="AG23" i="8"/>
  <c r="P23" i="8"/>
  <c r="T22" i="8"/>
  <c r="AA21" i="8"/>
  <c r="Z20" i="8"/>
  <c r="AC19" i="8"/>
  <c r="AF18" i="8"/>
  <c r="O18" i="8"/>
  <c r="R17" i="8"/>
  <c r="V16" i="8"/>
  <c r="Y14" i="8"/>
  <c r="X13" i="8"/>
  <c r="AE12" i="8"/>
  <c r="N12" i="8"/>
  <c r="Q11" i="8"/>
  <c r="U10" i="8"/>
  <c r="AB9" i="8"/>
  <c r="W8" i="8"/>
  <c r="AD7" i="8"/>
  <c r="AF6" i="8"/>
  <c r="O6" i="8"/>
  <c r="AA513" i="8"/>
  <c r="P511" i="8"/>
  <c r="Z508" i="8"/>
  <c r="V504" i="8"/>
  <c r="N501" i="8"/>
  <c r="R497" i="8"/>
  <c r="W518" i="8"/>
  <c r="Z517" i="8"/>
  <c r="V513" i="8"/>
  <c r="N510" i="8"/>
  <c r="AD505" i="8"/>
  <c r="T503" i="8"/>
  <c r="AF499" i="8"/>
  <c r="Y496" i="8"/>
  <c r="Z494" i="8"/>
  <c r="V489" i="8"/>
  <c r="N486" i="8"/>
  <c r="AD481" i="8"/>
  <c r="T479" i="8"/>
  <c r="AF475" i="8"/>
  <c r="Y472" i="8"/>
  <c r="Q469" i="8"/>
  <c r="O493" i="8"/>
  <c r="AB488" i="8"/>
  <c r="U485" i="8"/>
  <c r="AG481" i="8"/>
  <c r="AC477" i="8"/>
  <c r="R475" i="8"/>
  <c r="AC469" i="8"/>
  <c r="AF468" i="8"/>
  <c r="U464" i="8"/>
  <c r="AG460" i="8"/>
  <c r="AF455" i="8"/>
  <c r="X455" i="8"/>
  <c r="T451" i="8"/>
  <c r="AF447" i="8"/>
  <c r="Y444" i="8"/>
  <c r="Q441" i="8"/>
  <c r="AA438" i="8"/>
  <c r="W434" i="8"/>
  <c r="AD429" i="8"/>
  <c r="T427" i="8"/>
  <c r="AF423" i="8"/>
  <c r="Y420" i="8"/>
  <c r="Q417" i="8"/>
  <c r="AA414" i="8"/>
  <c r="T464" i="8"/>
  <c r="AC461" i="8"/>
  <c r="P457" i="8"/>
  <c r="Z454" i="8"/>
  <c r="V450" i="8"/>
  <c r="N447" i="8"/>
  <c r="AD442" i="8"/>
  <c r="AE439" i="8"/>
  <c r="X436" i="8"/>
  <c r="P433" i="8"/>
  <c r="AF428" i="8"/>
  <c r="V426" i="8"/>
  <c r="N423" i="8"/>
  <c r="AA419" i="8"/>
  <c r="T416" i="8"/>
  <c r="AE412" i="8"/>
  <c r="X409" i="8"/>
  <c r="Y406" i="8"/>
  <c r="AF393" i="8"/>
  <c r="AE393" i="8"/>
  <c r="AD520" i="8"/>
  <c r="P519" i="8"/>
  <c r="W517" i="8"/>
  <c r="U515" i="8"/>
  <c r="V512" i="8"/>
  <c r="N509" i="8"/>
  <c r="AD504" i="8"/>
  <c r="T502" i="8"/>
  <c r="AF498" i="8"/>
  <c r="AG495" i="8"/>
  <c r="AE518" i="8"/>
  <c r="X515" i="8"/>
  <c r="P512" i="8"/>
  <c r="Z509" i="8"/>
  <c r="V505" i="8"/>
  <c r="N502" i="8"/>
  <c r="AA498" i="8"/>
  <c r="T495" i="8"/>
  <c r="X491" i="8"/>
  <c r="P488" i="8"/>
  <c r="Z485" i="8"/>
  <c r="V481" i="8"/>
  <c r="N478" i="8"/>
  <c r="AD473" i="8"/>
  <c r="T471" i="8"/>
  <c r="AF467" i="8"/>
  <c r="AA491" i="8"/>
  <c r="W487" i="8"/>
  <c r="O484" i="8"/>
  <c r="AB480" i="8"/>
  <c r="U477" i="8"/>
  <c r="AD474" i="8"/>
  <c r="N471" i="8"/>
  <c r="T467" i="8"/>
  <c r="AF463" i="8"/>
  <c r="Y460" i="8"/>
  <c r="Q457" i="8"/>
  <c r="AD453" i="8"/>
  <c r="N450" i="8"/>
  <c r="AD445" i="8"/>
  <c r="T443" i="8"/>
  <c r="AF439" i="8"/>
  <c r="Y436" i="8"/>
  <c r="Q433" i="8"/>
  <c r="R430" i="8"/>
  <c r="AB427" i="8"/>
  <c r="X423" i="8"/>
  <c r="P420" i="8"/>
  <c r="Z417" i="8"/>
  <c r="R467" i="8"/>
  <c r="AB464" i="8"/>
  <c r="X460" i="8"/>
  <c r="Y457" i="8"/>
  <c r="Q454" i="8"/>
  <c r="AA451" i="8"/>
  <c r="W447" i="8"/>
  <c r="O444" i="8"/>
  <c r="P441" i="8"/>
  <c r="AC437" i="8"/>
  <c r="V434" i="8"/>
  <c r="N431" i="8"/>
  <c r="AA427" i="8"/>
  <c r="T424" i="8"/>
  <c r="AC421" i="8"/>
  <c r="Y417" i="8"/>
  <c r="P414" i="8"/>
  <c r="Z411" i="8"/>
  <c r="V407" i="8"/>
  <c r="AE404" i="8"/>
  <c r="AA400" i="8"/>
  <c r="P398" i="8"/>
  <c r="AF392" i="8"/>
  <c r="V390" i="8"/>
  <c r="N387" i="8"/>
  <c r="AD382" i="8"/>
  <c r="T380" i="8"/>
  <c r="AF376" i="8"/>
  <c r="Y373" i="8"/>
  <c r="Q370" i="8"/>
  <c r="AA367" i="8"/>
  <c r="W363" i="8"/>
  <c r="O360" i="8"/>
  <c r="Y411" i="8"/>
  <c r="Q408" i="8"/>
  <c r="AA405" i="8"/>
  <c r="W401" i="8"/>
  <c r="O398" i="8"/>
  <c r="AE392" i="8"/>
  <c r="U390" i="8"/>
  <c r="AG386" i="8"/>
  <c r="AC382" i="8"/>
  <c r="R380" i="8"/>
  <c r="AE376" i="8"/>
  <c r="X373" i="8"/>
  <c r="P370" i="8"/>
  <c r="Z367" i="8"/>
  <c r="V363" i="8"/>
  <c r="N360" i="8"/>
  <c r="AE355" i="8"/>
  <c r="U353" i="8"/>
  <c r="AG349" i="8"/>
  <c r="AC345" i="8"/>
  <c r="R343" i="8"/>
  <c r="AB340" i="8"/>
  <c r="X336" i="8"/>
  <c r="P333" i="8"/>
  <c r="Z330" i="8"/>
  <c r="V326" i="8"/>
  <c r="N323" i="8"/>
  <c r="AD318" i="8"/>
  <c r="T316" i="8"/>
  <c r="AF312" i="8"/>
  <c r="Y309" i="8"/>
  <c r="Q306" i="8"/>
  <c r="X304" i="8"/>
  <c r="W299" i="8"/>
  <c r="O296" i="8"/>
  <c r="AB292" i="8"/>
  <c r="U289" i="8"/>
  <c r="AG285" i="8"/>
  <c r="AC281" i="8"/>
  <c r="R279" i="8"/>
  <c r="AB276" i="8"/>
  <c r="X272" i="8"/>
  <c r="P269" i="8"/>
  <c r="Z266" i="8"/>
  <c r="V262" i="8"/>
  <c r="N259" i="8"/>
  <c r="AD254" i="8"/>
  <c r="AF252" i="8"/>
  <c r="AE358" i="8"/>
  <c r="Q357" i="8"/>
  <c r="X355" i="8"/>
  <c r="AD353" i="8"/>
  <c r="P352" i="8"/>
  <c r="W350" i="8"/>
  <c r="AC348" i="8"/>
  <c r="O347" i="8"/>
  <c r="V345" i="8"/>
  <c r="AB343" i="8"/>
  <c r="N342" i="8"/>
  <c r="U340" i="8"/>
  <c r="AA338" i="8"/>
  <c r="AG336" i="8"/>
  <c r="T335" i="8"/>
  <c r="Z333" i="8"/>
  <c r="AF331" i="8"/>
  <c r="R330" i="8"/>
  <c r="Y328" i="8"/>
  <c r="AE326" i="8"/>
  <c r="Q325" i="8"/>
  <c r="X323" i="8"/>
  <c r="AD321" i="8"/>
  <c r="P320" i="8"/>
  <c r="W318" i="8"/>
  <c r="AC316" i="8"/>
  <c r="O315" i="8"/>
  <c r="V313" i="8"/>
  <c r="AB311" i="8"/>
  <c r="N310" i="8"/>
  <c r="U308" i="8"/>
  <c r="AA306" i="8"/>
  <c r="AG304" i="8"/>
  <c r="T303" i="8"/>
  <c r="Z301" i="8"/>
  <c r="AF299" i="8"/>
  <c r="R298" i="8"/>
  <c r="Y296" i="8"/>
  <c r="AE294" i="8"/>
  <c r="Q293" i="8"/>
  <c r="X291" i="8"/>
  <c r="AD289" i="8"/>
  <c r="P288" i="8"/>
  <c r="W286" i="8"/>
  <c r="AC284" i="8"/>
  <c r="O283" i="8"/>
  <c r="V281" i="8"/>
  <c r="AB279" i="8"/>
  <c r="N278" i="8"/>
  <c r="U276" i="8"/>
  <c r="AA274" i="8"/>
  <c r="AG272" i="8"/>
  <c r="T271" i="8"/>
  <c r="Z269" i="8"/>
  <c r="AF267" i="8"/>
  <c r="R266" i="8"/>
  <c r="Y264" i="8"/>
  <c r="AE262" i="8"/>
  <c r="Q261" i="8"/>
  <c r="X259" i="8"/>
  <c r="AD257" i="8"/>
  <c r="P256" i="8"/>
  <c r="W254" i="8"/>
  <c r="AC252" i="8"/>
  <c r="N251" i="8"/>
  <c r="U249" i="8"/>
  <c r="AA247" i="8"/>
  <c r="AG245" i="8"/>
  <c r="T244" i="8"/>
  <c r="Z242" i="8"/>
  <c r="AF240" i="8"/>
  <c r="R239" i="8"/>
  <c r="Y237" i="8"/>
  <c r="AE235" i="8"/>
  <c r="Q234" i="8"/>
  <c r="X232" i="8"/>
  <c r="AD230" i="8"/>
  <c r="P229" i="8"/>
  <c r="W227" i="8"/>
  <c r="AC225" i="8"/>
  <c r="O224" i="8"/>
  <c r="V222" i="8"/>
  <c r="AB220" i="8"/>
  <c r="N219" i="8"/>
  <c r="U217" i="8"/>
  <c r="AA215" i="8"/>
  <c r="AG213" i="8"/>
  <c r="T212" i="8"/>
  <c r="Z210" i="8"/>
  <c r="AF208" i="8"/>
  <c r="R207" i="8"/>
  <c r="Y205" i="8"/>
  <c r="AE203" i="8"/>
  <c r="Q202" i="8"/>
  <c r="X200" i="8"/>
  <c r="AD198" i="8"/>
  <c r="P197" i="8"/>
  <c r="W195" i="8"/>
  <c r="AC193" i="8"/>
  <c r="O192" i="8"/>
  <c r="V190" i="8"/>
  <c r="AB188" i="8"/>
  <c r="N187" i="8"/>
  <c r="U185" i="8"/>
  <c r="AA183" i="8"/>
  <c r="AG181" i="8"/>
  <c r="T180" i="8"/>
  <c r="Z178" i="8"/>
  <c r="AF176" i="8"/>
  <c r="R175" i="8"/>
  <c r="Y173" i="8"/>
  <c r="AE171" i="8"/>
  <c r="Q170" i="8"/>
  <c r="X168" i="8"/>
  <c r="AD166" i="8"/>
  <c r="P165" i="8"/>
  <c r="W163" i="8"/>
  <c r="AC160" i="8"/>
  <c r="O159" i="8"/>
  <c r="V157" i="8"/>
  <c r="AB155" i="8"/>
  <c r="N154" i="8"/>
  <c r="U152" i="8"/>
  <c r="AA150" i="8"/>
  <c r="AG148" i="8"/>
  <c r="T147" i="8"/>
  <c r="Z145" i="8"/>
  <c r="AF143" i="8"/>
  <c r="AG250" i="8"/>
  <c r="T249" i="8"/>
  <c r="Z247" i="8"/>
  <c r="AF245" i="8"/>
  <c r="R244" i="8"/>
  <c r="Y242" i="8"/>
  <c r="AE240" i="8"/>
  <c r="Q239" i="8"/>
  <c r="X237" i="8"/>
  <c r="AD235" i="8"/>
  <c r="P234" i="8"/>
  <c r="W232" i="8"/>
  <c r="AC230" i="8"/>
  <c r="O229" i="8"/>
  <c r="V227" i="8"/>
  <c r="AB225" i="8"/>
  <c r="N224" i="8"/>
  <c r="U222" i="8"/>
  <c r="AA220" i="8"/>
  <c r="Y218" i="8"/>
  <c r="T217" i="8"/>
  <c r="Z215" i="8"/>
  <c r="X213" i="8"/>
  <c r="R212" i="8"/>
  <c r="Y210" i="8"/>
  <c r="AE208" i="8"/>
  <c r="Q207" i="8"/>
  <c r="X205" i="8"/>
  <c r="AD203" i="8"/>
  <c r="P202" i="8"/>
  <c r="W200" i="8"/>
  <c r="AC198" i="8"/>
  <c r="O197" i="8"/>
  <c r="V195" i="8"/>
  <c r="AB193" i="8"/>
  <c r="N192" i="8"/>
  <c r="U190" i="8"/>
  <c r="AA188" i="8"/>
  <c r="AG186" i="8"/>
  <c r="T185" i="8"/>
  <c r="Z183" i="8"/>
  <c r="AF181" i="8"/>
  <c r="R180" i="8"/>
  <c r="Y178" i="8"/>
  <c r="AE176" i="8"/>
  <c r="Q175" i="8"/>
  <c r="X173" i="8"/>
  <c r="AD171" i="8"/>
  <c r="P170" i="8"/>
  <c r="W168" i="8"/>
  <c r="AC166" i="8"/>
  <c r="O165" i="8"/>
  <c r="V163" i="8"/>
  <c r="AB160" i="8"/>
  <c r="N159" i="8"/>
  <c r="U157" i="8"/>
  <c r="AA155" i="8"/>
  <c r="AG153" i="8"/>
  <c r="T152" i="8"/>
  <c r="Z150" i="8"/>
  <c r="AF148" i="8"/>
  <c r="R147" i="8"/>
  <c r="Y145" i="8"/>
  <c r="AE143" i="8"/>
  <c r="P142" i="8"/>
  <c r="W140" i="8"/>
  <c r="AC138" i="8"/>
  <c r="O137" i="8"/>
  <c r="V135" i="8"/>
  <c r="AB133" i="8"/>
  <c r="N132" i="8"/>
  <c r="U130" i="8"/>
  <c r="AA128" i="8"/>
  <c r="AG126" i="8"/>
  <c r="T125" i="8"/>
  <c r="Z123" i="8"/>
  <c r="AF121" i="8"/>
  <c r="R120" i="8"/>
  <c r="AG117" i="8"/>
  <c r="AE115" i="8"/>
  <c r="Q114" i="8"/>
  <c r="X112" i="8"/>
  <c r="AD110" i="8"/>
  <c r="P109" i="8"/>
  <c r="W107" i="8"/>
  <c r="AC105" i="8"/>
  <c r="O104" i="8"/>
  <c r="V102" i="8"/>
  <c r="AB100" i="8"/>
  <c r="N99" i="8"/>
  <c r="U97" i="8"/>
  <c r="AA95" i="8"/>
  <c r="Y92" i="8"/>
  <c r="T91" i="8"/>
  <c r="Z89" i="8"/>
  <c r="AF87" i="8"/>
  <c r="R86" i="8"/>
  <c r="Y84" i="8"/>
  <c r="AE82" i="8"/>
  <c r="Q81" i="8"/>
  <c r="X79" i="8"/>
  <c r="AD77" i="8"/>
  <c r="P76" i="8"/>
  <c r="W74" i="8"/>
  <c r="AC72" i="8"/>
  <c r="O71" i="8"/>
  <c r="V69" i="8"/>
  <c r="AB67" i="8"/>
  <c r="N66" i="8"/>
  <c r="U64" i="8"/>
  <c r="AA62" i="8"/>
  <c r="AG60" i="8"/>
  <c r="T59" i="8"/>
  <c r="Z57" i="8"/>
  <c r="AF55" i="8"/>
  <c r="R54" i="8"/>
  <c r="Y52" i="8"/>
  <c r="AE50" i="8"/>
  <c r="Q49" i="8"/>
  <c r="X47" i="8"/>
  <c r="AD45" i="8"/>
  <c r="P44" i="8"/>
  <c r="W42" i="8"/>
  <c r="AC40" i="8"/>
  <c r="O39" i="8"/>
  <c r="V37" i="8"/>
  <c r="AB35" i="8"/>
  <c r="N34" i="8"/>
  <c r="U32" i="8"/>
  <c r="AA30" i="8"/>
  <c r="AG28" i="8"/>
  <c r="T27" i="8"/>
  <c r="Z25" i="8"/>
  <c r="AF23" i="8"/>
  <c r="R22" i="8"/>
  <c r="Y20" i="8"/>
  <c r="AE18" i="8"/>
  <c r="Q17" i="8"/>
  <c r="X14" i="8"/>
  <c r="AD12" i="8"/>
  <c r="P11" i="8"/>
  <c r="W9" i="8"/>
  <c r="AC7" i="8"/>
  <c r="P143" i="8"/>
  <c r="W141" i="8"/>
  <c r="AC139" i="8"/>
  <c r="O138" i="8"/>
  <c r="V136" i="8"/>
  <c r="AB134" i="8"/>
  <c r="N133" i="8"/>
  <c r="U131" i="8"/>
  <c r="AA129" i="8"/>
  <c r="AG127" i="8"/>
  <c r="T126" i="8"/>
  <c r="Z124" i="8"/>
  <c r="AF122" i="8"/>
  <c r="R121" i="8"/>
  <c r="Y119" i="8"/>
  <c r="AE116" i="8"/>
  <c r="Q115" i="8"/>
  <c r="X113" i="8"/>
  <c r="AD111" i="8"/>
  <c r="P110" i="8"/>
  <c r="W108" i="8"/>
  <c r="AC106" i="8"/>
  <c r="O105" i="8"/>
  <c r="V103" i="8"/>
  <c r="AB101" i="8"/>
  <c r="N100" i="8"/>
  <c r="U98" i="8"/>
  <c r="AA96" i="8"/>
  <c r="AG94" i="8"/>
  <c r="T92" i="8"/>
  <c r="Z90" i="8"/>
  <c r="AF88" i="8"/>
  <c r="R87" i="8"/>
  <c r="Y85" i="8"/>
  <c r="AE83" i="8"/>
  <c r="Q82" i="8"/>
  <c r="X80" i="8"/>
  <c r="AD78" i="8"/>
  <c r="P77" i="8"/>
  <c r="W75" i="8"/>
  <c r="AC73" i="8"/>
  <c r="O72" i="8"/>
  <c r="V70" i="8"/>
  <c r="AB68" i="8"/>
  <c r="N67" i="8"/>
  <c r="U65" i="8"/>
  <c r="AA63" i="8"/>
  <c r="AG61" i="8"/>
  <c r="T60" i="8"/>
  <c r="Z58" i="8"/>
  <c r="AF56" i="8"/>
  <c r="R55" i="8"/>
  <c r="Y53" i="8"/>
  <c r="AE51" i="8"/>
  <c r="Q50" i="8"/>
  <c r="X48" i="8"/>
  <c r="AD46" i="8"/>
  <c r="P45" i="8"/>
  <c r="W43" i="8"/>
  <c r="AC41" i="8"/>
  <c r="R39" i="8"/>
  <c r="W35" i="8"/>
  <c r="O32" i="8"/>
  <c r="T28" i="8"/>
  <c r="AF24" i="8"/>
  <c r="Y21" i="8"/>
  <c r="Q18" i="8"/>
  <c r="V13" i="8"/>
  <c r="N10" i="8"/>
  <c r="Z6" i="8"/>
  <c r="Z403" i="8"/>
  <c r="V399" i="8"/>
  <c r="N396" i="8"/>
  <c r="AD390" i="8"/>
  <c r="T388" i="8"/>
  <c r="AF384" i="8"/>
  <c r="Y381" i="8"/>
  <c r="Q378" i="8"/>
  <c r="AA375" i="8"/>
  <c r="W371" i="8"/>
  <c r="O368" i="8"/>
  <c r="AE363" i="8"/>
  <c r="U361" i="8"/>
  <c r="AA359" i="8"/>
  <c r="W409" i="8"/>
  <c r="O406" i="8"/>
  <c r="AB402" i="8"/>
  <c r="U399" i="8"/>
  <c r="AG395" i="8"/>
  <c r="AC390" i="8"/>
  <c r="R388" i="8"/>
  <c r="AE384" i="8"/>
  <c r="X381" i="8"/>
  <c r="P378" i="8"/>
  <c r="AF373" i="8"/>
  <c r="V371" i="8"/>
  <c r="N368" i="8"/>
  <c r="AD363" i="8"/>
  <c r="T361" i="8"/>
  <c r="AG357" i="8"/>
  <c r="AC353" i="8"/>
  <c r="R351" i="8"/>
  <c r="AE347" i="8"/>
  <c r="X344" i="8"/>
  <c r="P341" i="8"/>
  <c r="Z338" i="8"/>
  <c r="V334" i="8"/>
  <c r="N331" i="8"/>
  <c r="AD326" i="8"/>
  <c r="W355" i="8"/>
  <c r="AB348" i="8"/>
  <c r="AG341" i="8"/>
  <c r="R335" i="8"/>
  <c r="X328" i="8"/>
  <c r="T324" i="8"/>
  <c r="AF320" i="8"/>
  <c r="Y317" i="8"/>
  <c r="Q314" i="8"/>
  <c r="AA311" i="8"/>
  <c r="W307" i="8"/>
  <c r="O304" i="8"/>
  <c r="AB300" i="8"/>
  <c r="U297" i="8"/>
  <c r="AG293" i="8"/>
  <c r="AC289" i="8"/>
  <c r="R287" i="8"/>
  <c r="AB284" i="8"/>
  <c r="X280" i="8"/>
  <c r="P277" i="8"/>
  <c r="Z274" i="8"/>
  <c r="V270" i="8"/>
  <c r="N267" i="8"/>
  <c r="AD262" i="8"/>
  <c r="T260" i="8"/>
  <c r="AF256" i="8"/>
  <c r="Y253" i="8"/>
  <c r="X359" i="8"/>
  <c r="AD357" i="8"/>
  <c r="P356" i="8"/>
  <c r="W354" i="8"/>
  <c r="AC352" i="8"/>
  <c r="O351" i="8"/>
  <c r="V349" i="8"/>
  <c r="AB347" i="8"/>
  <c r="N346" i="8"/>
  <c r="U344" i="8"/>
  <c r="AA342" i="8"/>
  <c r="AG340" i="8"/>
  <c r="T339" i="8"/>
  <c r="Z337" i="8"/>
  <c r="AF335" i="8"/>
  <c r="R334" i="8"/>
  <c r="Y332" i="8"/>
  <c r="AE330" i="8"/>
  <c r="Q329" i="8"/>
  <c r="X327" i="8"/>
  <c r="AD325" i="8"/>
  <c r="P324" i="8"/>
  <c r="W322" i="8"/>
  <c r="AC320" i="8"/>
  <c r="O319" i="8"/>
  <c r="V317" i="8"/>
  <c r="AB315" i="8"/>
  <c r="N314" i="8"/>
  <c r="U312" i="8"/>
  <c r="AA310" i="8"/>
  <c r="AG308" i="8"/>
  <c r="T307" i="8"/>
  <c r="Z305" i="8"/>
  <c r="AF303" i="8"/>
  <c r="R302" i="8"/>
  <c r="Y300" i="8"/>
  <c r="W298" i="8"/>
  <c r="Q297" i="8"/>
  <c r="X295" i="8"/>
  <c r="AD293" i="8"/>
  <c r="P292" i="8"/>
  <c r="W290" i="8"/>
  <c r="AC288" i="8"/>
  <c r="O287" i="8"/>
  <c r="V285" i="8"/>
  <c r="AB283" i="8"/>
  <c r="N282" i="8"/>
  <c r="U280" i="8"/>
  <c r="AA278" i="8"/>
  <c r="AG276" i="8"/>
  <c r="T275" i="8"/>
  <c r="Z273" i="8"/>
  <c r="AF271" i="8"/>
  <c r="R270" i="8"/>
  <c r="Y268" i="8"/>
  <c r="W266" i="8"/>
  <c r="Q265" i="8"/>
  <c r="X263" i="8"/>
  <c r="AD261" i="8"/>
  <c r="P260" i="8"/>
  <c r="W258" i="8"/>
  <c r="AC256" i="8"/>
  <c r="O255" i="8"/>
  <c r="V253" i="8"/>
  <c r="AA251" i="8"/>
  <c r="AG249" i="8"/>
  <c r="T248" i="8"/>
  <c r="Z246" i="8"/>
  <c r="AF244" i="8"/>
  <c r="R243" i="8"/>
  <c r="Y241" i="8"/>
  <c r="AE239" i="8"/>
  <c r="Q238" i="8"/>
  <c r="X236" i="8"/>
  <c r="AD234" i="8"/>
  <c r="Z143" i="8"/>
  <c r="X251" i="8"/>
  <c r="AA250" i="8"/>
  <c r="AD249" i="8"/>
  <c r="AG248" i="8"/>
  <c r="P248" i="8"/>
  <c r="T247" i="8"/>
  <c r="W246" i="8"/>
  <c r="Z245" i="8"/>
  <c r="AC244" i="8"/>
  <c r="AB243" i="8"/>
  <c r="O243" i="8"/>
  <c r="R242" i="8"/>
  <c r="V241" i="8"/>
  <c r="AC240" i="8"/>
  <c r="X239" i="8"/>
  <c r="AE238" i="8"/>
  <c r="N238" i="8"/>
  <c r="Q237" i="8"/>
  <c r="U236" i="8"/>
  <c r="X235" i="8"/>
  <c r="AA234" i="8"/>
  <c r="AD233" i="8"/>
  <c r="AG232" i="8"/>
  <c r="P232" i="8"/>
  <c r="T231" i="8"/>
  <c r="W230" i="8"/>
  <c r="Z229" i="8"/>
  <c r="AG228" i="8"/>
  <c r="AF227" i="8"/>
  <c r="O227" i="8"/>
  <c r="R226" i="8"/>
  <c r="V225" i="8"/>
  <c r="Y224" i="8"/>
  <c r="X223" i="8"/>
  <c r="AE222" i="8"/>
  <c r="N222" i="8"/>
  <c r="Q221" i="8"/>
  <c r="U220" i="8"/>
  <c r="AB219" i="8"/>
  <c r="W218" i="8"/>
  <c r="AD217" i="8"/>
  <c r="AG216" i="8"/>
  <c r="P216" i="8"/>
  <c r="T215" i="8"/>
  <c r="AA214" i="8"/>
  <c r="Z213" i="8"/>
  <c r="Y212" i="8"/>
  <c r="AF211" i="8"/>
  <c r="O211" i="8"/>
  <c r="R210" i="8"/>
  <c r="V209" i="8"/>
  <c r="AC208" i="8"/>
  <c r="X207" i="8"/>
  <c r="AE206" i="8"/>
  <c r="N206" i="8"/>
  <c r="Q205" i="8"/>
  <c r="U204" i="8"/>
  <c r="AB203" i="8"/>
  <c r="W202" i="8"/>
  <c r="AD201" i="8"/>
  <c r="AG200" i="8"/>
  <c r="P200" i="8"/>
  <c r="T199" i="8"/>
  <c r="AA198" i="8"/>
  <c r="Z197" i="8"/>
  <c r="AC196" i="8"/>
  <c r="AF195" i="8"/>
  <c r="O195" i="8"/>
  <c r="R194" i="8"/>
  <c r="V193" i="8"/>
  <c r="Y192" i="8"/>
  <c r="X191" i="8"/>
  <c r="AE190" i="8"/>
  <c r="N190" i="8"/>
  <c r="Q189" i="8"/>
  <c r="U188" i="8"/>
  <c r="AB187" i="8"/>
  <c r="W186" i="8"/>
  <c r="AD185" i="8"/>
  <c r="AG184" i="8"/>
  <c r="P184" i="8"/>
  <c r="T183" i="8"/>
  <c r="AA182" i="8"/>
  <c r="Z181" i="8"/>
  <c r="AC180" i="8"/>
  <c r="AF179" i="8"/>
  <c r="O179" i="8"/>
  <c r="R178" i="8"/>
  <c r="V177" i="8"/>
  <c r="Y176" i="8"/>
  <c r="X175" i="8"/>
  <c r="AE174" i="8"/>
  <c r="N174" i="8"/>
  <c r="Q173" i="8"/>
  <c r="U172" i="8"/>
  <c r="AB171" i="8"/>
  <c r="W170" i="8"/>
  <c r="AD169" i="8"/>
  <c r="AG168" i="8"/>
  <c r="P168" i="8"/>
  <c r="T167" i="8"/>
  <c r="AA166" i="8"/>
  <c r="Z165" i="8"/>
  <c r="Y164" i="8"/>
  <c r="AF163" i="8"/>
  <c r="O163" i="8"/>
  <c r="R161" i="8"/>
  <c r="V160" i="8"/>
  <c r="Y159" i="8"/>
  <c r="X158" i="8"/>
  <c r="AE157" i="8"/>
  <c r="N157" i="8"/>
  <c r="Q156" i="8"/>
  <c r="U155" i="8"/>
  <c r="AB154" i="8"/>
  <c r="W153" i="8"/>
  <c r="AD152" i="8"/>
  <c r="AG151" i="8"/>
  <c r="P151" i="8"/>
  <c r="T150" i="8"/>
  <c r="W149" i="8"/>
  <c r="Z148" i="8"/>
  <c r="AC147" i="8"/>
  <c r="AF146" i="8"/>
  <c r="O146" i="8"/>
  <c r="R145" i="8"/>
  <c r="V144" i="8"/>
  <c r="Y143" i="8"/>
  <c r="W142" i="8"/>
  <c r="AD141" i="8"/>
  <c r="AG140" i="8"/>
  <c r="P140" i="8"/>
  <c r="T139" i="8"/>
  <c r="W138" i="8"/>
  <c r="Z137" i="8"/>
  <c r="Y136" i="8"/>
  <c r="AF135" i="8"/>
  <c r="O135" i="8"/>
  <c r="R134" i="8"/>
  <c r="V133" i="8"/>
  <c r="Y132" i="8"/>
  <c r="X131" i="8"/>
  <c r="AE130" i="8"/>
  <c r="N130" i="8"/>
  <c r="Q129" i="8"/>
  <c r="U128" i="8"/>
  <c r="X127" i="8"/>
  <c r="W126" i="8"/>
  <c r="AD125" i="8"/>
  <c r="AG124" i="8"/>
  <c r="P124" i="8"/>
  <c r="T123" i="8"/>
  <c r="AA122" i="8"/>
  <c r="Z121" i="8"/>
  <c r="AC120" i="8"/>
  <c r="AF119" i="8"/>
  <c r="O119" i="8"/>
  <c r="R117" i="8"/>
  <c r="V116" i="8"/>
  <c r="Y115" i="8"/>
  <c r="X114" i="8"/>
  <c r="AE113" i="8"/>
  <c r="N113" i="8"/>
  <c r="Q112" i="8"/>
  <c r="U111" i="8"/>
  <c r="AB110" i="8"/>
  <c r="AA109" i="8"/>
  <c r="AD108" i="8"/>
  <c r="AG107" i="8"/>
  <c r="P107" i="8"/>
  <c r="T106" i="8"/>
  <c r="AA105" i="8"/>
  <c r="Z104" i="8"/>
  <c r="AC103" i="8"/>
  <c r="AF102" i="8"/>
  <c r="O102" i="8"/>
  <c r="R101" i="8"/>
  <c r="V100" i="8"/>
  <c r="Y99" i="8"/>
  <c r="X98" i="8"/>
  <c r="AE97" i="8"/>
  <c r="N97" i="8"/>
  <c r="Q96" i="8"/>
  <c r="U95" i="8"/>
  <c r="AB94" i="8"/>
  <c r="W92" i="8"/>
  <c r="AD91" i="8"/>
  <c r="AG90" i="8"/>
  <c r="P90" i="8"/>
  <c r="T89" i="8"/>
  <c r="AA88" i="8"/>
  <c r="Z87" i="8"/>
  <c r="AC86" i="8"/>
  <c r="AF85" i="8"/>
  <c r="O85" i="8"/>
  <c r="R84" i="8"/>
  <c r="V83" i="8"/>
  <c r="Y82" i="8"/>
  <c r="X81" i="8"/>
  <c r="AE80" i="8"/>
  <c r="N80" i="8"/>
  <c r="Q79" i="8"/>
  <c r="U78" i="8"/>
  <c r="AB77" i="8"/>
  <c r="W76" i="8"/>
  <c r="AD75" i="8"/>
  <c r="AG74" i="8"/>
  <c r="P74" i="8"/>
  <c r="T73" i="8"/>
  <c r="AA72" i="8"/>
  <c r="Z71" i="8"/>
  <c r="Y70" i="8"/>
  <c r="AF69" i="8"/>
  <c r="O69" i="8"/>
  <c r="R68" i="8"/>
  <c r="V67" i="8"/>
  <c r="Y66" i="8"/>
  <c r="X65" i="8"/>
  <c r="AE64" i="8"/>
  <c r="N64" i="8"/>
  <c r="Q63" i="8"/>
  <c r="U62" i="8"/>
  <c r="AB61" i="8"/>
  <c r="AE60" i="8"/>
  <c r="Z59" i="8"/>
  <c r="AC58" i="8"/>
  <c r="P58" i="8"/>
  <c r="T57" i="8"/>
  <c r="W56" i="8"/>
  <c r="AD55" i="8"/>
  <c r="AG54" i="8"/>
  <c r="AB53" i="8"/>
  <c r="O53" i="8"/>
  <c r="R52" i="8"/>
  <c r="V51" i="8"/>
  <c r="Y50" i="8"/>
  <c r="AF49" i="8"/>
  <c r="AA48" i="8"/>
  <c r="N48" i="8"/>
  <c r="Q47" i="8"/>
  <c r="U46" i="8"/>
  <c r="AB45" i="8"/>
  <c r="W44" i="8"/>
  <c r="Z43" i="8"/>
  <c r="AG42" i="8"/>
  <c r="P42" i="8"/>
  <c r="T41" i="8"/>
  <c r="W40" i="8"/>
  <c r="Z39" i="8"/>
  <c r="Y38" i="8"/>
  <c r="AF37" i="8"/>
  <c r="O37" i="8"/>
  <c r="R36" i="8"/>
  <c r="V35" i="8"/>
  <c r="AC34" i="8"/>
  <c r="AB33" i="8"/>
  <c r="AE32" i="8"/>
  <c r="N32" i="8"/>
  <c r="Q31" i="8"/>
  <c r="U30" i="8"/>
  <c r="X29" i="8"/>
  <c r="AA28" i="8"/>
  <c r="AD27" i="8"/>
  <c r="AG26" i="8"/>
  <c r="P26" i="8"/>
  <c r="T25" i="8"/>
  <c r="W24" i="8"/>
  <c r="AD23" i="8"/>
  <c r="AC22" i="8"/>
  <c r="AF21" i="8"/>
  <c r="O21" i="8"/>
  <c r="R20" i="8"/>
  <c r="V19" i="8"/>
  <c r="AC18" i="8"/>
  <c r="AB17" i="8"/>
  <c r="AA16" i="8"/>
  <c r="N16" i="8"/>
  <c r="Q14" i="8"/>
  <c r="U13" i="8"/>
  <c r="X12" i="8"/>
  <c r="AA11" i="8"/>
  <c r="AD10" i="8"/>
  <c r="AG9" i="8"/>
  <c r="P9" i="8"/>
  <c r="T8" i="8"/>
  <c r="W7" i="8"/>
  <c r="Y6" i="8"/>
  <c r="AD142" i="8"/>
  <c r="AG141" i="8"/>
  <c r="P141" i="8"/>
  <c r="T140" i="8"/>
  <c r="W139" i="8"/>
  <c r="Z138" i="8"/>
  <c r="Y137" i="8"/>
  <c r="AF136" i="8"/>
  <c r="O136" i="8"/>
  <c r="R135" i="8"/>
  <c r="V134" i="8"/>
  <c r="AC133" i="8"/>
  <c r="AB132" i="8"/>
  <c r="AE131" i="8"/>
  <c r="N131" i="8"/>
  <c r="Q130" i="8"/>
  <c r="U129" i="8"/>
  <c r="X128" i="8"/>
  <c r="AA127" i="8"/>
  <c r="AD126" i="8"/>
  <c r="AG125" i="8"/>
  <c r="P125" i="8"/>
  <c r="T124" i="8"/>
  <c r="W123" i="8"/>
  <c r="Z122" i="8"/>
  <c r="Y121" i="8"/>
  <c r="AF120" i="8"/>
  <c r="O120" i="8"/>
  <c r="R119" i="8"/>
  <c r="V117" i="8"/>
  <c r="Y116" i="8"/>
  <c r="AF115" i="8"/>
  <c r="AE114" i="8"/>
  <c r="N114" i="8"/>
  <c r="Q113" i="8"/>
  <c r="U112" i="8"/>
  <c r="X111" i="8"/>
  <c r="AA110" i="8"/>
  <c r="AD109" i="8"/>
  <c r="AG108" i="8"/>
  <c r="P108" i="8"/>
  <c r="T107" i="8"/>
  <c r="W106" i="8"/>
  <c r="Z105" i="8"/>
  <c r="AC104" i="8"/>
  <c r="AF103" i="8"/>
  <c r="O103" i="8"/>
  <c r="R102" i="8"/>
  <c r="V101" i="8"/>
  <c r="Y100" i="8"/>
  <c r="X99" i="8"/>
  <c r="AE98" i="8"/>
  <c r="N98" i="8"/>
  <c r="Q97" i="8"/>
  <c r="U96" i="8"/>
  <c r="AB95" i="8"/>
  <c r="W94" i="8"/>
  <c r="AD92" i="8"/>
  <c r="AG91" i="8"/>
  <c r="P91" i="8"/>
  <c r="T90" i="8"/>
  <c r="AA89" i="8"/>
  <c r="Z88" i="8"/>
  <c r="Y87" i="8"/>
  <c r="AF86" i="8"/>
  <c r="O86" i="8"/>
  <c r="R85" i="8"/>
  <c r="V84" i="8"/>
  <c r="AC83" i="8"/>
  <c r="X82" i="8"/>
  <c r="AE81" i="8"/>
  <c r="N81" i="8"/>
  <c r="Q80" i="8"/>
  <c r="U79" i="8"/>
  <c r="X78" i="8"/>
  <c r="W77" i="8"/>
  <c r="AD76" i="8"/>
  <c r="AG75" i="8"/>
  <c r="P75" i="8"/>
  <c r="T74" i="8"/>
  <c r="AA73" i="8"/>
  <c r="Z72" i="8"/>
  <c r="AC71" i="8"/>
  <c r="AF70" i="8"/>
  <c r="O70" i="8"/>
  <c r="R69" i="8"/>
  <c r="V68" i="8"/>
  <c r="AC67" i="8"/>
  <c r="X66" i="8"/>
  <c r="AE65" i="8"/>
  <c r="N65" i="8"/>
  <c r="Q64" i="8"/>
  <c r="U63" i="8"/>
  <c r="AB62" i="8"/>
  <c r="W61" i="8"/>
  <c r="AD60" i="8"/>
  <c r="AG59" i="8"/>
  <c r="P59" i="8"/>
  <c r="T58" i="8"/>
  <c r="AA57" i="8"/>
  <c r="Z56" i="8"/>
  <c r="AC55" i="8"/>
  <c r="AF54" i="8"/>
  <c r="O54" i="8"/>
  <c r="R53" i="8"/>
  <c r="V52" i="8"/>
  <c r="Y51" i="8"/>
  <c r="X50" i="8"/>
  <c r="AE49" i="8"/>
  <c r="N49" i="8"/>
  <c r="Q48" i="8"/>
  <c r="U47" i="8"/>
  <c r="X46" i="8"/>
  <c r="W45" i="8"/>
  <c r="AD44" i="8"/>
  <c r="AG43" i="8"/>
  <c r="P43" i="8"/>
  <c r="T42" i="8"/>
  <c r="AA41" i="8"/>
  <c r="Z40" i="8"/>
  <c r="AC39" i="8"/>
  <c r="AF38" i="8"/>
  <c r="O38" i="8"/>
  <c r="R37" i="8"/>
  <c r="V36" i="8"/>
  <c r="AC35" i="8"/>
  <c r="AB34" i="8"/>
  <c r="AE33" i="8"/>
  <c r="N33" i="8"/>
  <c r="Q32" i="8"/>
  <c r="U31" i="8"/>
  <c r="AB30" i="8"/>
  <c r="W29" i="8"/>
  <c r="AD28" i="8"/>
  <c r="AG27" i="8"/>
  <c r="P27" i="8"/>
  <c r="T26" i="8"/>
  <c r="AA25" i="8"/>
  <c r="Z24" i="8"/>
  <c r="AC23" i="8"/>
  <c r="AF22" i="8"/>
  <c r="O22" i="8"/>
  <c r="R21" i="8"/>
  <c r="V20" i="8"/>
  <c r="Y19" i="8"/>
  <c r="X18" i="8"/>
  <c r="AE17" i="8"/>
  <c r="N17" i="8"/>
  <c r="Q16" i="8"/>
  <c r="U14" i="8"/>
  <c r="AB13" i="8"/>
  <c r="W12" i="8"/>
  <c r="AD11" i="8"/>
  <c r="AG10" i="8"/>
  <c r="P10" i="8"/>
  <c r="T9" i="8"/>
  <c r="AA8" i="8"/>
  <c r="Z7" i="8"/>
  <c r="AB6" i="8"/>
  <c r="R6" i="8"/>
  <c r="AG511" i="8"/>
  <c r="T510" i="8"/>
  <c r="AF506" i="8"/>
  <c r="Y503" i="8"/>
  <c r="Q500" i="8"/>
  <c r="V496" i="8"/>
  <c r="AC516" i="8"/>
  <c r="AF515" i="8"/>
  <c r="Y512" i="8"/>
  <c r="Q509" i="8"/>
  <c r="AA506" i="8"/>
  <c r="W502" i="8"/>
  <c r="O499" i="8"/>
  <c r="W495" i="8"/>
  <c r="AF491" i="8"/>
  <c r="Y488" i="8"/>
  <c r="Q485" i="8"/>
  <c r="AA482" i="8"/>
  <c r="W478" i="8"/>
  <c r="O475" i="8"/>
  <c r="AE470" i="8"/>
  <c r="U468" i="8"/>
  <c r="R491" i="8"/>
  <c r="AE487" i="8"/>
  <c r="X484" i="8"/>
  <c r="P481" i="8"/>
  <c r="Z478" i="8"/>
  <c r="V474" i="8"/>
  <c r="AB467" i="8"/>
  <c r="AE466" i="8"/>
  <c r="X463" i="8"/>
  <c r="P460" i="8"/>
  <c r="AA454" i="8"/>
  <c r="V453" i="8"/>
  <c r="W450" i="8"/>
  <c r="O447" i="8"/>
  <c r="AE442" i="8"/>
  <c r="U440" i="8"/>
  <c r="AG436" i="8"/>
  <c r="Z433" i="8"/>
  <c r="AA430" i="8"/>
  <c r="W426" i="8"/>
  <c r="O423" i="8"/>
  <c r="AE418" i="8"/>
  <c r="U416" i="8"/>
  <c r="AD466" i="8"/>
  <c r="W463" i="8"/>
  <c r="O460" i="8"/>
  <c r="T456" i="8"/>
  <c r="AF452" i="8"/>
  <c r="Y449" i="8"/>
  <c r="Q446" i="8"/>
  <c r="W439" i="8"/>
  <c r="AB440" i="8"/>
  <c r="AA435" i="8"/>
  <c r="T432" i="8"/>
  <c r="AC429" i="8"/>
  <c r="Y425" i="8"/>
  <c r="Q422" i="8"/>
  <c r="AG417" i="8"/>
  <c r="W415" i="8"/>
  <c r="N412" i="8"/>
  <c r="AD407" i="8"/>
  <c r="AD492" i="8"/>
  <c r="O393" i="8"/>
  <c r="W393" i="8"/>
  <c r="V520" i="8"/>
  <c r="AB518" i="8"/>
  <c r="N517" i="8"/>
  <c r="AF514" i="8"/>
  <c r="Y511" i="8"/>
  <c r="Q508" i="8"/>
  <c r="AA505" i="8"/>
  <c r="W501" i="8"/>
  <c r="O498" i="8"/>
  <c r="V521" i="8"/>
  <c r="N518" i="8"/>
  <c r="AD513" i="8"/>
  <c r="T511" i="8"/>
  <c r="AF507" i="8"/>
  <c r="Y504" i="8"/>
  <c r="Q501" i="8"/>
  <c r="AG496" i="8"/>
  <c r="N495" i="8"/>
  <c r="AD489" i="8"/>
  <c r="T487" i="8"/>
  <c r="AF483" i="8"/>
  <c r="Y480" i="8"/>
  <c r="Q477" i="8"/>
  <c r="AA474" i="8"/>
  <c r="W470" i="8"/>
  <c r="U494" i="8"/>
  <c r="AG489" i="8"/>
  <c r="AC485" i="8"/>
  <c r="R483" i="8"/>
  <c r="AE479" i="8"/>
  <c r="X476" i="8"/>
  <c r="P473" i="8"/>
  <c r="Q470" i="8"/>
  <c r="W466" i="8"/>
  <c r="O463" i="8"/>
  <c r="T459" i="8"/>
  <c r="U456" i="8"/>
  <c r="AB451" i="8"/>
  <c r="Q449" i="8"/>
  <c r="AA446" i="8"/>
  <c r="W442" i="8"/>
  <c r="O439" i="8"/>
  <c r="AB435" i="8"/>
  <c r="AC432" i="8"/>
  <c r="V429" i="8"/>
  <c r="N426" i="8"/>
  <c r="AD421" i="8"/>
  <c r="T419" i="8"/>
  <c r="AF415" i="8"/>
  <c r="V466" i="8"/>
  <c r="N463" i="8"/>
  <c r="AA459" i="8"/>
  <c r="AE455" i="8"/>
  <c r="U453" i="8"/>
  <c r="AG449" i="8"/>
  <c r="AC445" i="8"/>
  <c r="R443" i="8"/>
  <c r="T440" i="8"/>
  <c r="AF436" i="8"/>
  <c r="Y433" i="8"/>
  <c r="Q430" i="8"/>
  <c r="AG425" i="8"/>
  <c r="Z422" i="8"/>
  <c r="O420" i="8"/>
  <c r="AB416" i="8"/>
  <c r="T413" i="8"/>
  <c r="AF409" i="8"/>
  <c r="AG406" i="8"/>
  <c r="N404" i="8"/>
  <c r="AG398" i="8"/>
  <c r="T397" i="8"/>
  <c r="AC394" i="8"/>
  <c r="Y389" i="8"/>
  <c r="Q386" i="8"/>
  <c r="AA383" i="8"/>
  <c r="W379" i="8"/>
  <c r="O376" i="8"/>
  <c r="AB372" i="8"/>
  <c r="U369" i="8"/>
  <c r="AG365" i="8"/>
  <c r="AC361" i="8"/>
  <c r="O414" i="8"/>
  <c r="AB410" i="8"/>
  <c r="U407" i="8"/>
  <c r="AG403" i="8"/>
  <c r="AC399" i="8"/>
  <c r="R397" i="8"/>
  <c r="AB394" i="8"/>
  <c r="X389" i="8"/>
  <c r="P386" i="8"/>
  <c r="Z383" i="8"/>
  <c r="V379" i="8"/>
  <c r="N376" i="8"/>
  <c r="AD371" i="8"/>
  <c r="T369" i="8"/>
  <c r="AF365" i="8"/>
  <c r="Y362" i="8"/>
  <c r="R359" i="8"/>
  <c r="AB356" i="8"/>
  <c r="X352" i="8"/>
  <c r="P349" i="8"/>
  <c r="Z346" i="8"/>
  <c r="V342" i="8"/>
  <c r="N339" i="8"/>
  <c r="AD334" i="8"/>
  <c r="T332" i="8"/>
  <c r="AF328" i="8"/>
  <c r="Y325" i="8"/>
  <c r="Q322" i="8"/>
  <c r="AA319" i="8"/>
  <c r="W315" i="8"/>
  <c r="O312" i="8"/>
  <c r="AB308" i="8"/>
  <c r="U305" i="8"/>
  <c r="AD302" i="8"/>
  <c r="Z298" i="8"/>
  <c r="R295" i="8"/>
  <c r="AE291" i="8"/>
  <c r="X288" i="8"/>
  <c r="P285" i="8"/>
  <c r="Z282" i="8"/>
  <c r="V278" i="8"/>
  <c r="N275" i="8"/>
  <c r="AD270" i="8"/>
  <c r="T268" i="8"/>
  <c r="AF264" i="8"/>
  <c r="Y261" i="8"/>
  <c r="Q258" i="8"/>
  <c r="AA255" i="8"/>
  <c r="X252" i="8"/>
  <c r="W358" i="8"/>
  <c r="AC356" i="8"/>
  <c r="O355" i="8"/>
  <c r="V353" i="8"/>
  <c r="AB351" i="8"/>
  <c r="N350" i="8"/>
  <c r="U348" i="8"/>
  <c r="AA346" i="8"/>
  <c r="AG344" i="8"/>
  <c r="T343" i="8"/>
  <c r="Z341" i="8"/>
  <c r="AF339" i="8"/>
  <c r="R338" i="8"/>
  <c r="Y336" i="8"/>
  <c r="AE334" i="8"/>
  <c r="Q333" i="8"/>
  <c r="X331" i="8"/>
  <c r="AD329" i="8"/>
  <c r="P328" i="8"/>
  <c r="W326" i="8"/>
  <c r="AC324" i="8"/>
  <c r="O323" i="8"/>
  <c r="V321" i="8"/>
  <c r="AB319" i="8"/>
  <c r="N318" i="8"/>
  <c r="U316" i="8"/>
  <c r="AA314" i="8"/>
  <c r="AG312" i="8"/>
  <c r="T311" i="8"/>
  <c r="Z309" i="8"/>
  <c r="AF307" i="8"/>
  <c r="R306" i="8"/>
  <c r="Y304" i="8"/>
  <c r="AE302" i="8"/>
  <c r="Q301" i="8"/>
  <c r="X299" i="8"/>
  <c r="AD297" i="8"/>
  <c r="P296" i="8"/>
  <c r="W294" i="8"/>
  <c r="AC292" i="8"/>
  <c r="O291" i="8"/>
  <c r="V289" i="8"/>
  <c r="AB287" i="8"/>
  <c r="N286" i="8"/>
  <c r="U284" i="8"/>
  <c r="AA282" i="8"/>
  <c r="AG280" i="8"/>
  <c r="T279" i="8"/>
  <c r="Z277" i="8"/>
  <c r="AF275" i="8"/>
  <c r="R274" i="8"/>
  <c r="Y272" i="8"/>
  <c r="AE270" i="8"/>
  <c r="Q269" i="8"/>
  <c r="X267" i="8"/>
  <c r="AD265" i="8"/>
  <c r="P264" i="8"/>
  <c r="W262" i="8"/>
  <c r="AC260" i="8"/>
  <c r="O259" i="8"/>
  <c r="V257" i="8"/>
  <c r="AB255" i="8"/>
  <c r="N254" i="8"/>
  <c r="U252" i="8"/>
  <c r="Z250" i="8"/>
  <c r="AF248" i="8"/>
  <c r="R247" i="8"/>
  <c r="Y245" i="8"/>
  <c r="AE243" i="8"/>
  <c r="Q242" i="8"/>
  <c r="X240" i="8"/>
  <c r="AD238" i="8"/>
  <c r="P237" i="8"/>
  <c r="W235" i="8"/>
  <c r="AC233" i="8"/>
  <c r="O232" i="8"/>
  <c r="V230" i="8"/>
  <c r="AB228" i="8"/>
  <c r="N227" i="8"/>
  <c r="U225" i="8"/>
  <c r="AA223" i="8"/>
  <c r="AG221" i="8"/>
  <c r="T220" i="8"/>
  <c r="Z218" i="8"/>
  <c r="AF216" i="8"/>
  <c r="R215" i="8"/>
  <c r="Y213" i="8"/>
  <c r="AE211" i="8"/>
  <c r="Q210" i="8"/>
  <c r="X208" i="8"/>
  <c r="AD206" i="8"/>
  <c r="P205" i="8"/>
  <c r="W203" i="8"/>
  <c r="AC201" i="8"/>
  <c r="O200" i="8"/>
  <c r="V198" i="8"/>
  <c r="AB196" i="8"/>
  <c r="N195" i="8"/>
  <c r="U193" i="8"/>
  <c r="AA191" i="8"/>
  <c r="AG189" i="8"/>
  <c r="T188" i="8"/>
  <c r="Z186" i="8"/>
  <c r="AF184" i="8"/>
  <c r="R183" i="8"/>
  <c r="Y181" i="8"/>
  <c r="AE179" i="8"/>
  <c r="Q178" i="8"/>
  <c r="X176" i="8"/>
  <c r="AD174" i="8"/>
  <c r="P173" i="8"/>
  <c r="W171" i="8"/>
  <c r="AC169" i="8"/>
  <c r="O168" i="8"/>
  <c r="V166" i="8"/>
  <c r="AB164" i="8"/>
  <c r="N163" i="8"/>
  <c r="U160" i="8"/>
  <c r="AA158" i="8"/>
  <c r="AG156" i="8"/>
  <c r="T155" i="8"/>
  <c r="Z153" i="8"/>
  <c r="AF151" i="8"/>
  <c r="R150" i="8"/>
  <c r="Y148" i="8"/>
  <c r="AE146" i="8"/>
  <c r="Q145" i="8"/>
  <c r="AD251" i="8"/>
  <c r="Y250" i="8"/>
  <c r="AE248" i="8"/>
  <c r="Q247" i="8"/>
  <c r="X245" i="8"/>
  <c r="AD243" i="8"/>
  <c r="P242" i="8"/>
  <c r="W240" i="8"/>
  <c r="AC238" i="8"/>
  <c r="O237" i="8"/>
  <c r="V235" i="8"/>
  <c r="AB233" i="8"/>
  <c r="N232" i="8"/>
  <c r="U230" i="8"/>
  <c r="AA228" i="8"/>
  <c r="AG226" i="8"/>
  <c r="T225" i="8"/>
  <c r="Z223" i="8"/>
  <c r="X221" i="8"/>
  <c r="R220" i="8"/>
  <c r="AG218" i="8"/>
  <c r="W216" i="8"/>
  <c r="Q215" i="8"/>
  <c r="AF213" i="8"/>
  <c r="AD211" i="8"/>
  <c r="P210" i="8"/>
  <c r="W208" i="8"/>
  <c r="AC206" i="8"/>
  <c r="O205" i="8"/>
  <c r="V203" i="8"/>
  <c r="AB201" i="8"/>
  <c r="N200" i="8"/>
  <c r="U198" i="8"/>
  <c r="AA196" i="8"/>
  <c r="AG194" i="8"/>
  <c r="T193" i="8"/>
  <c r="Z191" i="8"/>
  <c r="AF189" i="8"/>
  <c r="R188" i="8"/>
  <c r="Y186" i="8"/>
  <c r="AE184" i="8"/>
  <c r="Q183" i="8"/>
  <c r="X181" i="8"/>
  <c r="AD179" i="8"/>
  <c r="P178" i="8"/>
  <c r="W176" i="8"/>
  <c r="AC174" i="8"/>
  <c r="O173" i="8"/>
  <c r="V171" i="8"/>
  <c r="AB169" i="8"/>
  <c r="N168" i="8"/>
  <c r="U166" i="8"/>
  <c r="AA164" i="8"/>
  <c r="Y161" i="8"/>
  <c r="T160" i="8"/>
  <c r="Z158" i="8"/>
  <c r="AF156" i="8"/>
  <c r="R155" i="8"/>
  <c r="Y153" i="8"/>
  <c r="AE151" i="8"/>
  <c r="Q150" i="8"/>
  <c r="X148" i="8"/>
  <c r="AD146" i="8"/>
  <c r="P145" i="8"/>
  <c r="AG142" i="8"/>
  <c r="AB141" i="8"/>
  <c r="N140" i="8"/>
  <c r="U138" i="8"/>
  <c r="AA136" i="8"/>
  <c r="AG134" i="8"/>
  <c r="T133" i="8"/>
  <c r="Z131" i="8"/>
  <c r="AF129" i="8"/>
  <c r="R128" i="8"/>
  <c r="Y126" i="8"/>
  <c r="AE124" i="8"/>
  <c r="Q123" i="8"/>
  <c r="X121" i="8"/>
  <c r="AD119" i="8"/>
  <c r="P117" i="8"/>
  <c r="W115" i="8"/>
  <c r="AC113" i="8"/>
  <c r="O112" i="8"/>
  <c r="V110" i="8"/>
  <c r="AB108" i="8"/>
  <c r="N107" i="8"/>
  <c r="U105" i="8"/>
  <c r="AA103" i="8"/>
  <c r="AG101" i="8"/>
  <c r="T100" i="8"/>
  <c r="Z98" i="8"/>
  <c r="AF96" i="8"/>
  <c r="R95" i="8"/>
  <c r="AG92" i="8"/>
  <c r="AE90" i="8"/>
  <c r="Q89" i="8"/>
  <c r="X87" i="8"/>
  <c r="AD85" i="8"/>
  <c r="P84" i="8"/>
  <c r="W82" i="8"/>
  <c r="AC80" i="8"/>
  <c r="O79" i="8"/>
  <c r="V77" i="8"/>
  <c r="AB75" i="8"/>
  <c r="N74" i="8"/>
  <c r="U72" i="8"/>
  <c r="AA70" i="8"/>
  <c r="AG68" i="8"/>
  <c r="T67" i="8"/>
  <c r="Z65" i="8"/>
  <c r="AF63" i="8"/>
  <c r="R62" i="8"/>
  <c r="Y60" i="8"/>
  <c r="AE58" i="8"/>
  <c r="Q57" i="8"/>
  <c r="X55" i="8"/>
  <c r="AD53" i="8"/>
  <c r="P52" i="8"/>
  <c r="W50" i="8"/>
  <c r="AC48" i="8"/>
  <c r="O47" i="8"/>
  <c r="V45" i="8"/>
  <c r="AB43" i="8"/>
  <c r="N42" i="8"/>
  <c r="U40" i="8"/>
  <c r="AA38" i="8"/>
  <c r="AG36" i="8"/>
  <c r="T35" i="8"/>
  <c r="Z33" i="8"/>
  <c r="AF31" i="8"/>
  <c r="R30" i="8"/>
  <c r="Y28" i="8"/>
  <c r="AE26" i="8"/>
  <c r="Q25" i="8"/>
  <c r="X23" i="8"/>
  <c r="AD21" i="8"/>
  <c r="P20" i="8"/>
  <c r="W18" i="8"/>
  <c r="AC16" i="8"/>
  <c r="O14" i="8"/>
  <c r="V12" i="8"/>
  <c r="AB10" i="8"/>
  <c r="N9" i="8"/>
  <c r="U7" i="8"/>
  <c r="AB142" i="8"/>
  <c r="N141" i="8"/>
  <c r="U139" i="8"/>
  <c r="AA137" i="8"/>
  <c r="AG135" i="8"/>
  <c r="T134" i="8"/>
  <c r="Z132" i="8"/>
  <c r="AF130" i="8"/>
  <c r="R129" i="8"/>
  <c r="Y127" i="8"/>
  <c r="AE125" i="8"/>
  <c r="Q124" i="8"/>
  <c r="X122" i="8"/>
  <c r="AD120" i="8"/>
  <c r="P119" i="8"/>
  <c r="W116" i="8"/>
  <c r="AC114" i="8"/>
  <c r="O113" i="8"/>
  <c r="V111" i="8"/>
  <c r="AB109" i="8"/>
  <c r="N108" i="8"/>
  <c r="U106" i="8"/>
  <c r="AA104" i="8"/>
  <c r="AG102" i="8"/>
  <c r="T101" i="8"/>
  <c r="Z99" i="8"/>
  <c r="AF97" i="8"/>
  <c r="R96" i="8"/>
  <c r="Y94" i="8"/>
  <c r="AE91" i="8"/>
  <c r="Q90" i="8"/>
  <c r="X88" i="8"/>
  <c r="AD86" i="8"/>
  <c r="P85" i="8"/>
  <c r="W83" i="8"/>
  <c r="AC81" i="8"/>
  <c r="O80" i="8"/>
  <c r="V78" i="8"/>
  <c r="AB76" i="8"/>
  <c r="N75" i="8"/>
  <c r="U73" i="8"/>
  <c r="AA71" i="8"/>
  <c r="AG69" i="8"/>
  <c r="T68" i="8"/>
  <c r="Z66" i="8"/>
  <c r="AF64" i="8"/>
  <c r="R63" i="8"/>
  <c r="Y61" i="8"/>
  <c r="AE59" i="8"/>
  <c r="Q58" i="8"/>
  <c r="X56" i="8"/>
  <c r="AD54" i="8"/>
  <c r="P53" i="8"/>
  <c r="W51" i="8"/>
  <c r="AC49" i="8"/>
  <c r="O48" i="8"/>
  <c r="V46" i="8"/>
  <c r="AB44" i="8"/>
  <c r="N43" i="8"/>
  <c r="U41" i="8"/>
  <c r="AG37" i="8"/>
  <c r="AC33" i="8"/>
  <c r="R31" i="8"/>
  <c r="W27" i="8"/>
  <c r="O24" i="8"/>
  <c r="AB20" i="8"/>
  <c r="U17" i="8"/>
  <c r="Y12" i="8"/>
  <c r="Q9" i="8"/>
  <c r="N6" i="8"/>
  <c r="AF401" i="8"/>
  <c r="Y398" i="8"/>
  <c r="Q395" i="8"/>
  <c r="AA391" i="8"/>
  <c r="W387" i="8"/>
  <c r="O384" i="8"/>
  <c r="AE379" i="8"/>
  <c r="U377" i="8"/>
  <c r="AG373" i="8"/>
  <c r="AC369" i="8"/>
  <c r="R367" i="8"/>
  <c r="AB364" i="8"/>
  <c r="X360" i="8"/>
  <c r="AD412" i="8"/>
  <c r="AC407" i="8"/>
  <c r="R405" i="8"/>
  <c r="AE401" i="8"/>
  <c r="X398" i="8"/>
  <c r="P395" i="8"/>
  <c r="Z391" i="8"/>
  <c r="V387" i="8"/>
  <c r="N384" i="8"/>
  <c r="AD379" i="8"/>
  <c r="T377" i="8"/>
  <c r="AC374" i="8"/>
  <c r="Y370" i="8"/>
  <c r="Q367" i="8"/>
  <c r="AA364" i="8"/>
  <c r="W360" i="8"/>
  <c r="V143" i="8"/>
  <c r="T251" i="8"/>
  <c r="W250" i="8"/>
  <c r="Z249" i="8"/>
  <c r="AC248" i="8"/>
  <c r="AF247" i="8"/>
  <c r="O247" i="8"/>
  <c r="R246" i="8"/>
  <c r="V245" i="8"/>
  <c r="Y244" i="8"/>
  <c r="AF243" i="8"/>
  <c r="AA242" i="8"/>
  <c r="N242" i="8"/>
  <c r="Q241" i="8"/>
  <c r="U240" i="8"/>
  <c r="AB239" i="8"/>
  <c r="AA238" i="8"/>
  <c r="Z237" i="8"/>
  <c r="AG236" i="8"/>
  <c r="P236" i="8"/>
  <c r="T235" i="8"/>
  <c r="W234" i="8"/>
  <c r="Z233" i="8"/>
  <c r="AC232" i="8"/>
  <c r="AF231" i="8"/>
  <c r="O231" i="8"/>
  <c r="R230" i="8"/>
  <c r="V229" i="8"/>
  <c r="Y228" i="8"/>
  <c r="AB227" i="8"/>
  <c r="AE226" i="8"/>
  <c r="N226" i="8"/>
  <c r="Q225" i="8"/>
  <c r="U224" i="8"/>
  <c r="AB223" i="8"/>
  <c r="AA222" i="8"/>
  <c r="AD221" i="8"/>
  <c r="AG220" i="8"/>
  <c r="P220" i="8"/>
  <c r="T219" i="8"/>
  <c r="AA218" i="8"/>
  <c r="Z217" i="8"/>
  <c r="AC216" i="8"/>
  <c r="AF215" i="8"/>
  <c r="O215" i="8"/>
  <c r="R214" i="8"/>
  <c r="V213" i="8"/>
  <c r="AC212" i="8"/>
  <c r="X211" i="8"/>
  <c r="AE210" i="8"/>
  <c r="N210" i="8"/>
  <c r="Q209" i="8"/>
  <c r="U208" i="8"/>
  <c r="AB207" i="8"/>
  <c r="AA206" i="8"/>
  <c r="AD205" i="8"/>
  <c r="AG204" i="8"/>
  <c r="P204" i="8"/>
  <c r="T203" i="8"/>
  <c r="AA202" i="8"/>
  <c r="Z201" i="8"/>
  <c r="AC200" i="8"/>
  <c r="AF199" i="8"/>
  <c r="O199" i="8"/>
  <c r="R198" i="8"/>
  <c r="V197" i="8"/>
  <c r="Y196" i="8"/>
  <c r="X195" i="8"/>
  <c r="AE194" i="8"/>
  <c r="N194" i="8"/>
  <c r="Q193" i="8"/>
  <c r="U192" i="8"/>
  <c r="AB191" i="8"/>
  <c r="W190" i="8"/>
  <c r="AD189" i="8"/>
  <c r="AG188" i="8"/>
  <c r="P188" i="8"/>
  <c r="T187" i="8"/>
  <c r="AA186" i="8"/>
  <c r="Z185" i="8"/>
  <c r="AC184" i="8"/>
  <c r="AF183" i="8"/>
  <c r="O183" i="8"/>
  <c r="R182" i="8"/>
  <c r="V181" i="8"/>
  <c r="Y180" i="8"/>
  <c r="X179" i="8"/>
  <c r="AE178" i="8"/>
  <c r="N178" i="8"/>
  <c r="Q177" i="8"/>
  <c r="U176" i="8"/>
  <c r="AB175" i="8"/>
  <c r="W174" i="8"/>
  <c r="AD173" i="8"/>
  <c r="AG172" i="8"/>
  <c r="P172" i="8"/>
  <c r="T171" i="8"/>
  <c r="AA170" i="8"/>
  <c r="Z169" i="8"/>
  <c r="AC168" i="8"/>
  <c r="AF167" i="8"/>
  <c r="O167" i="8"/>
  <c r="R166" i="8"/>
  <c r="V165" i="8"/>
  <c r="AC164" i="8"/>
  <c r="AB163" i="8"/>
  <c r="AE161" i="8"/>
  <c r="N161" i="8"/>
  <c r="Q160" i="8"/>
  <c r="U159" i="8"/>
  <c r="AB158" i="8"/>
  <c r="W157" i="8"/>
  <c r="AD156" i="8"/>
  <c r="AG155" i="8"/>
  <c r="P155" i="8"/>
  <c r="T154" i="8"/>
  <c r="AA153" i="8"/>
  <c r="Z152" i="8"/>
  <c r="AC151" i="8"/>
  <c r="AF150" i="8"/>
  <c r="O150" i="8"/>
  <c r="R149" i="8"/>
  <c r="V148" i="8"/>
  <c r="Y147" i="8"/>
  <c r="X146" i="8"/>
  <c r="AE145" i="8"/>
  <c r="N145" i="8"/>
  <c r="Q144" i="8"/>
  <c r="U143" i="8"/>
  <c r="AA142" i="8"/>
  <c r="Z141" i="8"/>
  <c r="Y140" i="8"/>
  <c r="AF139" i="8"/>
  <c r="O139" i="8"/>
  <c r="R138" i="8"/>
  <c r="V137" i="8"/>
  <c r="AC136" i="8"/>
  <c r="X135" i="8"/>
  <c r="AE134" i="8"/>
  <c r="N134" i="8"/>
  <c r="Q133" i="8"/>
  <c r="U132" i="8"/>
  <c r="AB131" i="8"/>
  <c r="W130" i="8"/>
  <c r="AD129" i="8"/>
  <c r="AG128" i="8"/>
  <c r="P128" i="8"/>
  <c r="T127" i="8"/>
  <c r="AA126" i="8"/>
  <c r="Z125" i="8"/>
  <c r="Y124" i="8"/>
  <c r="AF123" i="8"/>
  <c r="O123" i="8"/>
  <c r="R122" i="8"/>
  <c r="V121" i="8"/>
  <c r="Y120" i="8"/>
  <c r="X119" i="8"/>
  <c r="AE117" i="8"/>
  <c r="N117" i="8"/>
  <c r="Q116" i="8"/>
  <c r="U115" i="8"/>
  <c r="AB114" i="8"/>
  <c r="AA113" i="8"/>
  <c r="AD112" i="8"/>
  <c r="AG111" i="8"/>
  <c r="P111" i="8"/>
  <c r="T110" i="8"/>
  <c r="W109" i="8"/>
  <c r="Z108" i="8"/>
  <c r="AC107" i="8"/>
  <c r="AF106" i="8"/>
  <c r="O106" i="8"/>
  <c r="R105" i="8"/>
  <c r="V104" i="8"/>
  <c r="Y103" i="8"/>
  <c r="X102" i="8"/>
  <c r="AE101" i="8"/>
  <c r="N101" i="8"/>
  <c r="Q100" i="8"/>
  <c r="U99" i="8"/>
  <c r="AB98" i="8"/>
  <c r="W97" i="8"/>
  <c r="AD96" i="8"/>
  <c r="AG95" i="8"/>
  <c r="P95" i="8"/>
  <c r="T94" i="8"/>
  <c r="AA92" i="8"/>
  <c r="Z91" i="8"/>
  <c r="AC90" i="8"/>
  <c r="AF89" i="8"/>
  <c r="O89" i="8"/>
  <c r="R88" i="8"/>
  <c r="V87" i="8"/>
  <c r="Y86" i="8"/>
  <c r="X85" i="8"/>
  <c r="AE84" i="8"/>
  <c r="N84" i="8"/>
  <c r="Q83" i="8"/>
  <c r="U82" i="8"/>
  <c r="AB81" i="8"/>
  <c r="W80" i="8"/>
  <c r="AD79" i="8"/>
  <c r="AG78" i="8"/>
  <c r="P78" i="8"/>
  <c r="T77" i="8"/>
  <c r="AA76" i="8"/>
  <c r="Z75" i="8"/>
  <c r="AC74" i="8"/>
  <c r="AF73" i="8"/>
  <c r="O73" i="8"/>
  <c r="R72" i="8"/>
  <c r="V71" i="8"/>
  <c r="AC70" i="8"/>
  <c r="X69" i="8"/>
  <c r="AE68" i="8"/>
  <c r="N68" i="8"/>
  <c r="Q67" i="8"/>
  <c r="U66" i="8"/>
  <c r="AB65" i="8"/>
  <c r="W64" i="8"/>
  <c r="AD63" i="8"/>
  <c r="AG62" i="8"/>
  <c r="P62" i="8"/>
  <c r="T61" i="8"/>
  <c r="W60" i="8"/>
  <c r="AD59" i="8"/>
  <c r="AG58" i="8"/>
  <c r="AB57" i="8"/>
  <c r="O57" i="8"/>
  <c r="R56" i="8"/>
  <c r="V55" i="8"/>
  <c r="Y54" i="8"/>
  <c r="AF53" i="8"/>
  <c r="AA52" i="8"/>
  <c r="N52" i="8"/>
  <c r="Q51" i="8"/>
  <c r="U50" i="8"/>
  <c r="X49" i="8"/>
  <c r="AE48" i="8"/>
  <c r="Z47" i="8"/>
  <c r="AG46" i="8"/>
  <c r="P46" i="8"/>
  <c r="T45" i="8"/>
  <c r="AA44" i="8"/>
  <c r="AD43" i="8"/>
  <c r="Y42" i="8"/>
  <c r="AF41" i="8"/>
  <c r="O41" i="8"/>
  <c r="R40" i="8"/>
  <c r="V39" i="8"/>
  <c r="AC38" i="8"/>
  <c r="AB37" i="8"/>
  <c r="AE36" i="8"/>
  <c r="N36" i="8"/>
  <c r="Q35" i="8"/>
  <c r="U34" i="8"/>
  <c r="X33" i="8"/>
  <c r="AA32" i="8"/>
  <c r="AD31" i="8"/>
  <c r="AG30" i="8"/>
  <c r="P30" i="8"/>
  <c r="T29" i="8"/>
  <c r="W28" i="8"/>
  <c r="Z27" i="8"/>
  <c r="Y26" i="8"/>
  <c r="AF25" i="8"/>
  <c r="O25" i="8"/>
  <c r="R24" i="8"/>
  <c r="V23" i="8"/>
  <c r="Y22" i="8"/>
  <c r="X21" i="8"/>
  <c r="AA20" i="8"/>
  <c r="N20" i="8"/>
  <c r="Q19" i="8"/>
  <c r="U18" i="8"/>
  <c r="X17" i="8"/>
  <c r="AE16" i="8"/>
  <c r="Z14" i="8"/>
  <c r="AG13" i="8"/>
  <c r="P13" i="8"/>
  <c r="T12" i="8"/>
  <c r="W11" i="8"/>
  <c r="Z10" i="8"/>
  <c r="Y9" i="8"/>
  <c r="AF8" i="8"/>
  <c r="O8" i="8"/>
  <c r="R7" i="8"/>
  <c r="U6" i="8"/>
  <c r="Z142" i="8"/>
  <c r="AC141" i="8"/>
  <c r="AF140" i="8"/>
  <c r="O140" i="8"/>
  <c r="R139" i="8"/>
  <c r="V138" i="8"/>
  <c r="AC137" i="8"/>
  <c r="AB136" i="8"/>
  <c r="AE135" i="8"/>
  <c r="N135" i="8"/>
  <c r="Q134" i="8"/>
  <c r="U133" i="8"/>
  <c r="X132" i="8"/>
  <c r="AA131" i="8"/>
  <c r="AD130" i="8"/>
  <c r="AG129" i="8"/>
  <c r="P129" i="8"/>
  <c r="T128" i="8"/>
  <c r="W127" i="8"/>
  <c r="Z126" i="8"/>
  <c r="AC125" i="8"/>
  <c r="AF124" i="8"/>
  <c r="O124" i="8"/>
  <c r="R123" i="8"/>
  <c r="V122" i="8"/>
  <c r="AC121" i="8"/>
  <c r="X120" i="8"/>
  <c r="AE119" i="8"/>
  <c r="N119" i="8"/>
  <c r="Q117" i="8"/>
  <c r="U116" i="8"/>
  <c r="X115" i="8"/>
  <c r="AA114" i="8"/>
  <c r="AD113" i="8"/>
  <c r="AG112" i="8"/>
  <c r="P112" i="8"/>
  <c r="T111" i="8"/>
  <c r="W110" i="8"/>
  <c r="Z109" i="8"/>
  <c r="AC108" i="8"/>
  <c r="AF107" i="8"/>
  <c r="O107" i="8"/>
  <c r="R106" i="8"/>
  <c r="V105" i="8"/>
  <c r="Y104" i="8"/>
  <c r="AB103" i="8"/>
  <c r="AE102" i="8"/>
  <c r="N102" i="8"/>
  <c r="Q101" i="8"/>
  <c r="U100" i="8"/>
  <c r="AB99" i="8"/>
  <c r="W98" i="8"/>
  <c r="AD97" i="8"/>
  <c r="AG96" i="8"/>
  <c r="P96" i="8"/>
  <c r="T95" i="8"/>
  <c r="AA94" i="8"/>
  <c r="Z92" i="8"/>
  <c r="AC91" i="8"/>
  <c r="AF90" i="8"/>
  <c r="O90" i="8"/>
  <c r="R89" i="8"/>
  <c r="V88" i="8"/>
  <c r="AC87" i="8"/>
  <c r="X86" i="8"/>
  <c r="AE85" i="8"/>
  <c r="N85" i="8"/>
  <c r="Q84" i="8"/>
  <c r="U83" i="8"/>
  <c r="AB82" i="8"/>
  <c r="W81" i="8"/>
  <c r="AD80" i="8"/>
  <c r="AG79" i="8"/>
  <c r="P79" i="8"/>
  <c r="T78" i="8"/>
  <c r="AA77" i="8"/>
  <c r="Z76" i="8"/>
  <c r="AC75" i="8"/>
  <c r="AF74" i="8"/>
  <c r="O74" i="8"/>
  <c r="R73" i="8"/>
  <c r="V72" i="8"/>
  <c r="Y71" i="8"/>
  <c r="X70" i="8"/>
  <c r="AE69" i="8"/>
  <c r="N69" i="8"/>
  <c r="Q68" i="8"/>
  <c r="U67" i="8"/>
  <c r="AB66" i="8"/>
  <c r="W65" i="8"/>
  <c r="AD64" i="8"/>
  <c r="AG63" i="8"/>
  <c r="P63" i="8"/>
  <c r="T62" i="8"/>
  <c r="AA61" i="8"/>
  <c r="Z60" i="8"/>
  <c r="AC59" i="8"/>
  <c r="AF58" i="8"/>
  <c r="O58" i="8"/>
  <c r="R57" i="8"/>
  <c r="V56" i="8"/>
  <c r="Y55" i="8"/>
  <c r="X54" i="8"/>
  <c r="AE53" i="8"/>
  <c r="N53" i="8"/>
  <c r="Q52" i="8"/>
  <c r="U51" i="8"/>
  <c r="AB50" i="8"/>
  <c r="W49" i="8"/>
  <c r="AD48" i="8"/>
  <c r="AG47" i="8"/>
  <c r="P47" i="8"/>
  <c r="T46" i="8"/>
  <c r="AA45" i="8"/>
  <c r="Z44" i="8"/>
  <c r="AC43" i="8"/>
  <c r="AF42" i="8"/>
  <c r="O42" i="8"/>
  <c r="R41" i="8"/>
  <c r="V40" i="8"/>
  <c r="Y39" i="8"/>
  <c r="X38" i="8"/>
  <c r="AE37" i="8"/>
  <c r="N37" i="8"/>
  <c r="Q36" i="8"/>
  <c r="U35" i="8"/>
  <c r="X34" i="8"/>
  <c r="W33" i="8"/>
  <c r="AD32" i="8"/>
  <c r="AG31" i="8"/>
  <c r="P31" i="8"/>
  <c r="T30" i="8"/>
  <c r="AA29" i="8"/>
  <c r="Z28" i="8"/>
  <c r="AC27" i="8"/>
  <c r="AF26" i="8"/>
  <c r="O26" i="8"/>
  <c r="R25" i="8"/>
  <c r="V24" i="8"/>
  <c r="Y23" i="8"/>
  <c r="X22" i="8"/>
  <c r="AE21" i="8"/>
  <c r="N21" i="8"/>
  <c r="Q20" i="8"/>
  <c r="U19" i="8"/>
  <c r="AB18" i="8"/>
  <c r="W17" i="8"/>
  <c r="AD16" i="8"/>
  <c r="AG14" i="8"/>
  <c r="P14" i="8"/>
  <c r="T13" i="8"/>
  <c r="AA12" i="8"/>
  <c r="Z11" i="8"/>
  <c r="AC10" i="8"/>
  <c r="AF9" i="8"/>
  <c r="O9" i="8"/>
  <c r="R8" i="8"/>
  <c r="V7" i="8"/>
  <c r="X6" i="8"/>
  <c r="R521" i="8"/>
  <c r="X514" i="8"/>
  <c r="W509" i="8"/>
  <c r="O506" i="8"/>
  <c r="AE501" i="8"/>
  <c r="U499" i="8"/>
  <c r="AD521" i="8"/>
  <c r="AG520" i="8"/>
  <c r="O515" i="8"/>
  <c r="AB511" i="8"/>
  <c r="U508" i="8"/>
  <c r="AG504" i="8"/>
  <c r="AC500" i="8"/>
  <c r="R498" i="8"/>
  <c r="AC493" i="8"/>
  <c r="O491" i="8"/>
  <c r="AE486" i="8"/>
  <c r="U484" i="8"/>
  <c r="AG480" i="8"/>
  <c r="AC476" i="8"/>
  <c r="R474" i="8"/>
  <c r="AB471" i="8"/>
  <c r="AC494" i="8"/>
  <c r="V490" i="8"/>
  <c r="N487" i="8"/>
  <c r="AD482" i="8"/>
  <c r="T480" i="8"/>
  <c r="AF476" i="8"/>
  <c r="Y473" i="8"/>
  <c r="AB472" i="8"/>
  <c r="N466" i="8"/>
  <c r="AD461" i="8"/>
  <c r="AB459" i="8"/>
  <c r="AE458" i="8"/>
  <c r="Y452" i="8"/>
  <c r="AC448" i="8"/>
  <c r="R446" i="8"/>
  <c r="AB443" i="8"/>
  <c r="X439" i="8"/>
  <c r="P436" i="8"/>
  <c r="U432" i="8"/>
  <c r="AG428" i="8"/>
  <c r="AC424" i="8"/>
  <c r="R422" i="8"/>
  <c r="AB419" i="8"/>
  <c r="X415" i="8"/>
  <c r="AA467" i="8"/>
  <c r="Z462" i="8"/>
  <c r="AD458" i="8"/>
  <c r="W455" i="8"/>
  <c r="O452" i="8"/>
  <c r="AB448" i="8"/>
  <c r="U445" i="8"/>
  <c r="AA443" i="8"/>
  <c r="Q438" i="8"/>
  <c r="AG433" i="8"/>
  <c r="W431" i="8"/>
  <c r="O428" i="8"/>
  <c r="AB424" i="8"/>
  <c r="U421" i="8"/>
  <c r="AD418" i="8"/>
  <c r="AB413" i="8"/>
  <c r="Q411" i="8"/>
  <c r="AB405" i="8"/>
  <c r="V492" i="8"/>
  <c r="AA492" i="8"/>
  <c r="N393" i="8"/>
  <c r="AG519" i="8"/>
  <c r="T518" i="8"/>
  <c r="Z516" i="8"/>
  <c r="O514" i="8"/>
  <c r="AB510" i="8"/>
  <c r="U507" i="8"/>
  <c r="AG503" i="8"/>
  <c r="AC499" i="8"/>
  <c r="AA497" i="8"/>
  <c r="P520" i="8"/>
  <c r="Q517" i="8"/>
  <c r="AA514" i="8"/>
  <c r="W510" i="8"/>
  <c r="O507" i="8"/>
  <c r="AB503" i="8"/>
  <c r="U500" i="8"/>
  <c r="AD497" i="8"/>
  <c r="Q494" i="8"/>
  <c r="AA490" i="8"/>
  <c r="W486" i="8"/>
  <c r="O483" i="8"/>
  <c r="AB479" i="8"/>
  <c r="U476" i="8"/>
  <c r="AG472" i="8"/>
  <c r="AC468" i="8"/>
  <c r="X493" i="8"/>
  <c r="P489" i="8"/>
  <c r="Z486" i="8"/>
  <c r="V482" i="8"/>
  <c r="N479" i="8"/>
  <c r="AA475" i="8"/>
  <c r="T472" i="8"/>
  <c r="U469" i="8"/>
  <c r="AC464" i="8"/>
  <c r="R462" i="8"/>
  <c r="W458" i="8"/>
  <c r="O455" i="8"/>
  <c r="AG452" i="8"/>
  <c r="U448" i="8"/>
  <c r="AG444" i="8"/>
  <c r="AC440" i="8"/>
  <c r="R438" i="8"/>
  <c r="AE434" i="8"/>
  <c r="AF431" i="8"/>
  <c r="Y428" i="8"/>
  <c r="Q425" i="8"/>
  <c r="AA422" i="8"/>
  <c r="W418" i="8"/>
  <c r="O415" i="8"/>
  <c r="Y465" i="8"/>
  <c r="Q462" i="8"/>
  <c r="R459" i="8"/>
  <c r="AB456" i="8"/>
  <c r="X452" i="8"/>
  <c r="P449" i="8"/>
  <c r="Z446" i="8"/>
  <c r="V442" i="8"/>
  <c r="N439" i="8"/>
  <c r="O436" i="8"/>
  <c r="AB432" i="8"/>
  <c r="U429" i="8"/>
  <c r="AD426" i="8"/>
  <c r="AF420" i="8"/>
  <c r="R419" i="8"/>
  <c r="AE415" i="8"/>
  <c r="W412" i="8"/>
  <c r="O409" i="8"/>
  <c r="P406" i="8"/>
  <c r="Q403" i="8"/>
  <c r="X401" i="8"/>
  <c r="W396" i="8"/>
  <c r="O392" i="8"/>
  <c r="AB388" i="8"/>
  <c r="U385" i="8"/>
  <c r="AG381" i="8"/>
  <c r="AC377" i="8"/>
  <c r="R375" i="8"/>
  <c r="AE371" i="8"/>
  <c r="X368" i="8"/>
  <c r="P365" i="8"/>
  <c r="Z362" i="8"/>
  <c r="R413" i="8"/>
  <c r="AE409" i="8"/>
  <c r="X406" i="8"/>
  <c r="P403" i="8"/>
  <c r="AF398" i="8"/>
  <c r="V396" i="8"/>
  <c r="N392" i="8"/>
  <c r="AD387" i="8"/>
  <c r="T385" i="8"/>
  <c r="AF381" i="8"/>
  <c r="Y378" i="8"/>
  <c r="Q375" i="8"/>
  <c r="AA372" i="8"/>
  <c r="W368" i="8"/>
  <c r="O365" i="8"/>
  <c r="AB361" i="8"/>
  <c r="V358" i="8"/>
  <c r="N355" i="8"/>
  <c r="AD350" i="8"/>
  <c r="T348" i="8"/>
  <c r="AF344" i="8"/>
  <c r="Y341" i="8"/>
  <c r="Q338" i="8"/>
  <c r="AA335" i="8"/>
  <c r="W331" i="8"/>
  <c r="O328" i="8"/>
  <c r="AE323" i="8"/>
  <c r="U321" i="8"/>
  <c r="AG317" i="8"/>
  <c r="AC313" i="8"/>
  <c r="R311" i="8"/>
  <c r="AE307" i="8"/>
  <c r="AA303" i="8"/>
  <c r="P301" i="8"/>
  <c r="AF296" i="8"/>
  <c r="V294" i="8"/>
  <c r="N291" i="8"/>
  <c r="AD286" i="8"/>
  <c r="T284" i="8"/>
  <c r="AF280" i="8"/>
  <c r="Y277" i="8"/>
  <c r="Q274" i="8"/>
  <c r="AA271" i="8"/>
  <c r="W267" i="8"/>
  <c r="O264" i="8"/>
  <c r="AE259" i="8"/>
  <c r="U257" i="8"/>
  <c r="AG253" i="8"/>
  <c r="O252" i="8"/>
  <c r="N358" i="8"/>
  <c r="U356" i="8"/>
  <c r="AA354" i="8"/>
  <c r="AG352" i="8"/>
  <c r="T351" i="8"/>
  <c r="Z349" i="8"/>
  <c r="AF347" i="8"/>
  <c r="R346" i="8"/>
  <c r="Y344" i="8"/>
  <c r="AE342" i="8"/>
  <c r="Q341" i="8"/>
  <c r="X339" i="8"/>
  <c r="AD337" i="8"/>
  <c r="P336" i="8"/>
  <c r="W334" i="8"/>
  <c r="AC332" i="8"/>
  <c r="O331" i="8"/>
  <c r="V329" i="8"/>
  <c r="AB327" i="8"/>
  <c r="N326" i="8"/>
  <c r="U324" i="8"/>
  <c r="AA322" i="8"/>
  <c r="AG320" i="8"/>
  <c r="T319" i="8"/>
  <c r="Z317" i="8"/>
  <c r="AF315" i="8"/>
  <c r="R314" i="8"/>
  <c r="Y312" i="8"/>
  <c r="AE310" i="8"/>
  <c r="Q309" i="8"/>
  <c r="X307" i="8"/>
  <c r="AD305" i="8"/>
  <c r="P304" i="8"/>
  <c r="W302" i="8"/>
  <c r="AC300" i="8"/>
  <c r="O299" i="8"/>
  <c r="V297" i="8"/>
  <c r="AB295" i="8"/>
  <c r="N294" i="8"/>
  <c r="U292" i="8"/>
  <c r="AA290" i="8"/>
  <c r="AG288" i="8"/>
  <c r="T287" i="8"/>
  <c r="Z285" i="8"/>
  <c r="AF283" i="8"/>
  <c r="R282" i="8"/>
  <c r="Y280" i="8"/>
  <c r="AE278" i="8"/>
  <c r="Q277" i="8"/>
  <c r="X275" i="8"/>
  <c r="AD273" i="8"/>
  <c r="P272" i="8"/>
  <c r="W270" i="8"/>
  <c r="AC268" i="8"/>
  <c r="O267" i="8"/>
  <c r="V265" i="8"/>
  <c r="AB263" i="8"/>
  <c r="N262" i="8"/>
  <c r="U260" i="8"/>
  <c r="AA258" i="8"/>
  <c r="AG256" i="8"/>
  <c r="T255" i="8"/>
  <c r="Z253" i="8"/>
  <c r="AE251" i="8"/>
  <c r="Q250" i="8"/>
  <c r="X248" i="8"/>
  <c r="AD246" i="8"/>
  <c r="P245" i="8"/>
  <c r="W243" i="8"/>
  <c r="AC241" i="8"/>
  <c r="O240" i="8"/>
  <c r="V238" i="8"/>
  <c r="AB236" i="8"/>
  <c r="N235" i="8"/>
  <c r="U233" i="8"/>
  <c r="AA231" i="8"/>
  <c r="AG229" i="8"/>
  <c r="T228" i="8"/>
  <c r="Z226" i="8"/>
  <c r="AF224" i="8"/>
  <c r="R223" i="8"/>
  <c r="Y221" i="8"/>
  <c r="AE219" i="8"/>
  <c r="Q218" i="8"/>
  <c r="X216" i="8"/>
  <c r="AD214" i="8"/>
  <c r="P213" i="8"/>
  <c r="W211" i="8"/>
  <c r="AC209" i="8"/>
  <c r="O208" i="8"/>
  <c r="V206" i="8"/>
  <c r="AB204" i="8"/>
  <c r="N203" i="8"/>
  <c r="U201" i="8"/>
  <c r="AA199" i="8"/>
  <c r="AG197" i="8"/>
  <c r="T196" i="8"/>
  <c r="Z194" i="8"/>
  <c r="AF192" i="8"/>
  <c r="R191" i="8"/>
  <c r="Y189" i="8"/>
  <c r="AE187" i="8"/>
  <c r="Q186" i="8"/>
  <c r="X184" i="8"/>
  <c r="AD182" i="8"/>
  <c r="P181" i="8"/>
  <c r="W179" i="8"/>
  <c r="AC177" i="8"/>
  <c r="O176" i="8"/>
  <c r="V174" i="8"/>
  <c r="AB172" i="8"/>
  <c r="N171" i="8"/>
  <c r="U169" i="8"/>
  <c r="AA167" i="8"/>
  <c r="AG165" i="8"/>
  <c r="T164" i="8"/>
  <c r="Z161" i="8"/>
  <c r="AF159" i="8"/>
  <c r="R158" i="8"/>
  <c r="Y156" i="8"/>
  <c r="AE154" i="8"/>
  <c r="Q153" i="8"/>
  <c r="X151" i="8"/>
  <c r="AD149" i="8"/>
  <c r="P148" i="8"/>
  <c r="W146" i="8"/>
  <c r="AC144" i="8"/>
  <c r="X143" i="8"/>
  <c r="P250" i="8"/>
  <c r="W248" i="8"/>
  <c r="AC246" i="8"/>
  <c r="O245" i="8"/>
  <c r="V243" i="8"/>
  <c r="AB241" i="8"/>
  <c r="N240" i="8"/>
  <c r="U238" i="8"/>
  <c r="AA236" i="8"/>
  <c r="AG234" i="8"/>
  <c r="T233" i="8"/>
  <c r="Z231" i="8"/>
  <c r="AF229" i="8"/>
  <c r="R228" i="8"/>
  <c r="Y226" i="8"/>
  <c r="AE224" i="8"/>
  <c r="Q223" i="8"/>
  <c r="AF221" i="8"/>
  <c r="AD219" i="8"/>
  <c r="P218" i="8"/>
  <c r="AE216" i="8"/>
  <c r="AC214" i="8"/>
  <c r="O213" i="8"/>
  <c r="V211" i="8"/>
  <c r="AB209" i="8"/>
  <c r="N208" i="8"/>
  <c r="U206" i="8"/>
  <c r="AA204" i="8"/>
  <c r="AG202" i="8"/>
  <c r="T201" i="8"/>
  <c r="Z199" i="8"/>
  <c r="AF197" i="8"/>
  <c r="R196" i="8"/>
  <c r="Y194" i="8"/>
  <c r="AE192" i="8"/>
  <c r="Q191" i="8"/>
  <c r="X189" i="8"/>
  <c r="AD187" i="8"/>
  <c r="P186" i="8"/>
  <c r="W184" i="8"/>
  <c r="AC182" i="8"/>
  <c r="O181" i="8"/>
  <c r="V179" i="8"/>
  <c r="AB177" i="8"/>
  <c r="N176" i="8"/>
  <c r="U174" i="8"/>
  <c r="AA172" i="8"/>
  <c r="AG170" i="8"/>
  <c r="T169" i="8"/>
  <c r="Z167" i="8"/>
  <c r="AF165" i="8"/>
  <c r="R164" i="8"/>
  <c r="AG161" i="8"/>
  <c r="AE159" i="8"/>
  <c r="Q158" i="8"/>
  <c r="X156" i="8"/>
  <c r="AD154" i="8"/>
  <c r="P153" i="8"/>
  <c r="W151" i="8"/>
  <c r="AC149" i="8"/>
  <c r="O148" i="8"/>
  <c r="V146" i="8"/>
  <c r="AB144" i="8"/>
  <c r="W143" i="8"/>
  <c r="T141" i="8"/>
  <c r="Z139" i="8"/>
  <c r="AF137" i="8"/>
  <c r="R136" i="8"/>
  <c r="Y134" i="8"/>
  <c r="AE132" i="8"/>
  <c r="Q131" i="8"/>
  <c r="X129" i="8"/>
  <c r="AD127" i="8"/>
  <c r="P126" i="8"/>
  <c r="W124" i="8"/>
  <c r="AC122" i="8"/>
  <c r="O121" i="8"/>
  <c r="V119" i="8"/>
  <c r="AB116" i="8"/>
  <c r="N115" i="8"/>
  <c r="U113" i="8"/>
  <c r="AA111" i="8"/>
  <c r="Y109" i="8"/>
  <c r="T108" i="8"/>
  <c r="Z106" i="8"/>
  <c r="AF104" i="8"/>
  <c r="R103" i="8"/>
  <c r="Y101" i="8"/>
  <c r="AE99" i="8"/>
  <c r="Q98" i="8"/>
  <c r="X96" i="8"/>
  <c r="AD94" i="8"/>
  <c r="P92" i="8"/>
  <c r="W90" i="8"/>
  <c r="AC88" i="8"/>
  <c r="O87" i="8"/>
  <c r="V85" i="8"/>
  <c r="AB83" i="8"/>
  <c r="N82" i="8"/>
  <c r="U80" i="8"/>
  <c r="AA78" i="8"/>
  <c r="AG76" i="8"/>
  <c r="T75" i="8"/>
  <c r="Z73" i="8"/>
  <c r="AF71" i="8"/>
  <c r="R70" i="8"/>
  <c r="Y68" i="8"/>
  <c r="AE66" i="8"/>
  <c r="Q65" i="8"/>
  <c r="X63" i="8"/>
  <c r="AD61" i="8"/>
  <c r="P60" i="8"/>
  <c r="W58" i="8"/>
  <c r="AC56" i="8"/>
  <c r="O55" i="8"/>
  <c r="V53" i="8"/>
  <c r="AB51" i="8"/>
  <c r="N50" i="8"/>
  <c r="U48" i="8"/>
  <c r="AA46" i="8"/>
  <c r="AG44" i="8"/>
  <c r="T43" i="8"/>
  <c r="Z41" i="8"/>
  <c r="AF39" i="8"/>
  <c r="R38" i="8"/>
  <c r="Y36" i="8"/>
  <c r="AE34" i="8"/>
  <c r="Q33" i="8"/>
  <c r="X31" i="8"/>
  <c r="AD29" i="8"/>
  <c r="P28" i="8"/>
  <c r="W26" i="8"/>
  <c r="AC24" i="8"/>
  <c r="O23" i="8"/>
  <c r="V21" i="8"/>
  <c r="AB19" i="8"/>
  <c r="N18" i="8"/>
  <c r="U16" i="8"/>
  <c r="AA13" i="8"/>
  <c r="AG11" i="8"/>
  <c r="T10" i="8"/>
  <c r="Z8" i="8"/>
  <c r="AE6" i="8"/>
  <c r="T142" i="8"/>
  <c r="Z140" i="8"/>
  <c r="AF138" i="8"/>
  <c r="R137" i="8"/>
  <c r="Y135" i="8"/>
  <c r="AE133" i="8"/>
  <c r="Q132" i="8"/>
  <c r="X130" i="8"/>
  <c r="AD128" i="8"/>
  <c r="P127" i="8"/>
  <c r="W125" i="8"/>
  <c r="AC123" i="8"/>
  <c r="O122" i="8"/>
  <c r="V120" i="8"/>
  <c r="AB117" i="8"/>
  <c r="N116" i="8"/>
  <c r="U114" i="8"/>
  <c r="AA112" i="8"/>
  <c r="AG110" i="8"/>
  <c r="T109" i="8"/>
  <c r="Z107" i="8"/>
  <c r="AF105" i="8"/>
  <c r="R104" i="8"/>
  <c r="Y102" i="8"/>
  <c r="W100" i="8"/>
  <c r="Q99" i="8"/>
  <c r="X97" i="8"/>
  <c r="AD95" i="8"/>
  <c r="P94" i="8"/>
  <c r="W91" i="8"/>
  <c r="AC89" i="8"/>
  <c r="O88" i="8"/>
  <c r="V86" i="8"/>
  <c r="AB84" i="8"/>
  <c r="N83" i="8"/>
  <c r="U81" i="8"/>
  <c r="AA79" i="8"/>
  <c r="AG77" i="8"/>
  <c r="T76" i="8"/>
  <c r="Z74" i="8"/>
  <c r="AF72" i="8"/>
  <c r="R71" i="8"/>
  <c r="Y69" i="8"/>
  <c r="AE67" i="8"/>
  <c r="Q66" i="8"/>
  <c r="X64" i="8"/>
  <c r="AD62" i="8"/>
  <c r="P61" i="8"/>
  <c r="W59" i="8"/>
  <c r="AC57" i="8"/>
  <c r="O56" i="8"/>
  <c r="V54" i="8"/>
  <c r="AB52" i="8"/>
  <c r="N51" i="8"/>
  <c r="U49" i="8"/>
  <c r="AA47" i="8"/>
  <c r="AG45" i="8"/>
  <c r="T44" i="8"/>
  <c r="Z42" i="8"/>
  <c r="X40" i="8"/>
  <c r="P37" i="8"/>
  <c r="Z34" i="8"/>
  <c r="V30" i="8"/>
  <c r="AC25" i="8"/>
  <c r="R23" i="8"/>
  <c r="AE19" i="8"/>
  <c r="X16" i="8"/>
  <c r="AB11" i="8"/>
  <c r="U8" i="8"/>
  <c r="W404" i="8"/>
  <c r="O401" i="8"/>
  <c r="AB397" i="8"/>
  <c r="U394" i="8"/>
  <c r="AG389" i="8"/>
  <c r="AC385" i="8"/>
  <c r="R383" i="8"/>
  <c r="AB380" i="8"/>
  <c r="X376" i="8"/>
  <c r="P373" i="8"/>
  <c r="Z370" i="8"/>
  <c r="V366" i="8"/>
  <c r="N363" i="8"/>
  <c r="AA413" i="8"/>
  <c r="P411" i="8"/>
  <c r="Z408" i="8"/>
  <c r="V404" i="8"/>
  <c r="N401" i="8"/>
  <c r="AD396" i="8"/>
  <c r="T394" i="8"/>
  <c r="AF389" i="8"/>
  <c r="Y386" i="8"/>
  <c r="Q383" i="8"/>
  <c r="AA380" i="8"/>
  <c r="W376" i="8"/>
  <c r="O373" i="8"/>
  <c r="AB369" i="8"/>
  <c r="U366" i="8"/>
  <c r="AG362" i="8"/>
  <c r="AD358" i="8"/>
  <c r="T356" i="8"/>
  <c r="AF352" i="8"/>
  <c r="Y349" i="8"/>
  <c r="Q346" i="8"/>
  <c r="AA343" i="8"/>
  <c r="W339" i="8"/>
  <c r="O336" i="8"/>
  <c r="AE331" i="8"/>
  <c r="U329" i="8"/>
  <c r="Z359" i="8"/>
  <c r="O352" i="8"/>
  <c r="U345" i="8"/>
  <c r="AC337" i="8"/>
  <c r="AB332" i="8"/>
  <c r="AG325" i="8"/>
  <c r="AC321" i="8"/>
  <c r="R319" i="8"/>
  <c r="AE315" i="8"/>
  <c r="X312" i="8"/>
  <c r="P309" i="8"/>
  <c r="V302" i="8"/>
  <c r="AD294" i="8"/>
  <c r="AF288" i="8"/>
  <c r="Q282" i="8"/>
  <c r="W275" i="8"/>
  <c r="AE267" i="8"/>
  <c r="AG261" i="8"/>
  <c r="R255" i="8"/>
  <c r="AA358" i="8"/>
  <c r="T355" i="8"/>
  <c r="AF351" i="8"/>
  <c r="Y348" i="8"/>
  <c r="Q345" i="8"/>
  <c r="AD341" i="8"/>
  <c r="W338" i="8"/>
  <c r="O335" i="8"/>
  <c r="AB331" i="8"/>
  <c r="U328" i="8"/>
  <c r="AG324" i="8"/>
  <c r="Z321" i="8"/>
  <c r="R318" i="8"/>
  <c r="AE314" i="8"/>
  <c r="X311" i="8"/>
  <c r="P308" i="8"/>
  <c r="AC304" i="8"/>
  <c r="V301" i="8"/>
  <c r="N298" i="8"/>
  <c r="AA294" i="8"/>
  <c r="T291" i="8"/>
  <c r="AF287" i="8"/>
  <c r="Y284" i="8"/>
  <c r="Q281" i="8"/>
  <c r="AD277" i="8"/>
  <c r="W274" i="8"/>
  <c r="O271" i="8"/>
  <c r="AB267" i="8"/>
  <c r="U264" i="8"/>
  <c r="AG260" i="8"/>
  <c r="Z257" i="8"/>
  <c r="R254" i="8"/>
  <c r="AD250" i="8"/>
  <c r="W247" i="8"/>
  <c r="O244" i="8"/>
  <c r="AB240" i="8"/>
  <c r="U237" i="8"/>
  <c r="AG233" i="8"/>
  <c r="T232" i="8"/>
  <c r="Z230" i="8"/>
  <c r="AF228" i="8"/>
  <c r="R227" i="8"/>
  <c r="Y225" i="8"/>
  <c r="AE223" i="8"/>
  <c r="Q222" i="8"/>
  <c r="X220" i="8"/>
  <c r="AD218" i="8"/>
  <c r="P217" i="8"/>
  <c r="W215" i="8"/>
  <c r="AC213" i="8"/>
  <c r="O212" i="8"/>
  <c r="V210" i="8"/>
  <c r="AB208" i="8"/>
  <c r="N207" i="8"/>
  <c r="U205" i="8"/>
  <c r="AA203" i="8"/>
  <c r="AG201" i="8"/>
  <c r="T200" i="8"/>
  <c r="Z198" i="8"/>
  <c r="AF196" i="8"/>
  <c r="R195" i="8"/>
  <c r="Y193" i="8"/>
  <c r="AE191" i="8"/>
  <c r="Q190" i="8"/>
  <c r="X188" i="8"/>
  <c r="AD186" i="8"/>
  <c r="P185" i="8"/>
  <c r="W183" i="8"/>
  <c r="AC181" i="8"/>
  <c r="O180" i="8"/>
  <c r="V178" i="8"/>
  <c r="AB176" i="8"/>
  <c r="N175" i="8"/>
  <c r="U173" i="8"/>
  <c r="AA171" i="8"/>
  <c r="AG169" i="8"/>
  <c r="T168" i="8"/>
  <c r="Z166" i="8"/>
  <c r="AF164" i="8"/>
  <c r="R163" i="8"/>
  <c r="Y160" i="8"/>
  <c r="AE158" i="8"/>
  <c r="Q157" i="8"/>
  <c r="X155" i="8"/>
  <c r="AD153" i="8"/>
  <c r="P152" i="8"/>
  <c r="W150" i="8"/>
  <c r="AC148" i="8"/>
  <c r="O147" i="8"/>
  <c r="V145" i="8"/>
  <c r="AB143" i="8"/>
  <c r="AC250" i="8"/>
  <c r="O249" i="8"/>
  <c r="V247" i="8"/>
  <c r="AB245" i="8"/>
  <c r="N244" i="8"/>
  <c r="U242" i="8"/>
  <c r="AA240" i="8"/>
  <c r="Y238" i="8"/>
  <c r="T237" i="8"/>
  <c r="Z235" i="8"/>
  <c r="X233" i="8"/>
  <c r="R232" i="8"/>
  <c r="Y230" i="8"/>
  <c r="W228" i="8"/>
  <c r="Q227" i="8"/>
  <c r="X225" i="8"/>
  <c r="AD223" i="8"/>
  <c r="P222" i="8"/>
  <c r="W220" i="8"/>
  <c r="AC218" i="8"/>
  <c r="O217" i="8"/>
  <c r="V215" i="8"/>
  <c r="AB213" i="8"/>
  <c r="N212" i="8"/>
  <c r="U210" i="8"/>
  <c r="AA208" i="8"/>
  <c r="AG206" i="8"/>
  <c r="T205" i="8"/>
  <c r="Z203" i="8"/>
  <c r="AF201" i="8"/>
  <c r="R200" i="8"/>
  <c r="Y198" i="8"/>
  <c r="AE196" i="8"/>
  <c r="Q195" i="8"/>
  <c r="X193" i="8"/>
  <c r="AD191" i="8"/>
  <c r="P190" i="8"/>
  <c r="W188" i="8"/>
  <c r="AC186" i="8"/>
  <c r="O185" i="8"/>
  <c r="V183" i="8"/>
  <c r="AB181" i="8"/>
  <c r="N180" i="8"/>
  <c r="U178" i="8"/>
  <c r="AA176" i="8"/>
  <c r="AG174" i="8"/>
  <c r="T173" i="8"/>
  <c r="Z171" i="8"/>
  <c r="AF169" i="8"/>
  <c r="R168" i="8"/>
  <c r="Y166" i="8"/>
  <c r="AE164" i="8"/>
  <c r="Q163" i="8"/>
  <c r="X160" i="8"/>
  <c r="AD158" i="8"/>
  <c r="P157" i="8"/>
  <c r="W155" i="8"/>
  <c r="AC153" i="8"/>
  <c r="O152" i="8"/>
  <c r="V150" i="8"/>
  <c r="AB148" i="8"/>
  <c r="N147" i="8"/>
  <c r="U145" i="8"/>
  <c r="AA143" i="8"/>
  <c r="AF141" i="8"/>
  <c r="R140" i="8"/>
  <c r="Y138" i="8"/>
  <c r="AE136" i="8"/>
  <c r="Q135" i="8"/>
  <c r="X133" i="8"/>
  <c r="AD131" i="8"/>
  <c r="P130" i="8"/>
  <c r="W128" i="8"/>
  <c r="AC126" i="8"/>
  <c r="O125" i="8"/>
  <c r="V123" i="8"/>
  <c r="AB121" i="8"/>
  <c r="N120" i="8"/>
  <c r="U117" i="8"/>
  <c r="AA115" i="8"/>
  <c r="AG113" i="8"/>
  <c r="T112" i="8"/>
  <c r="Z110" i="8"/>
  <c r="AF108" i="8"/>
  <c r="R107" i="8"/>
  <c r="Y105" i="8"/>
  <c r="AE103" i="8"/>
  <c r="Q102" i="8"/>
  <c r="X100" i="8"/>
  <c r="AD98" i="8"/>
  <c r="P97" i="8"/>
  <c r="W95" i="8"/>
  <c r="AC92" i="8"/>
  <c r="O91" i="8"/>
  <c r="V89" i="8"/>
  <c r="AB87" i="8"/>
  <c r="N86" i="8"/>
  <c r="U84" i="8"/>
  <c r="AA82" i="8"/>
  <c r="AG80" i="8"/>
  <c r="T79" i="8"/>
  <c r="Z77" i="8"/>
  <c r="AF75" i="8"/>
  <c r="R74" i="8"/>
  <c r="Y72" i="8"/>
  <c r="AE70" i="8"/>
  <c r="Q69" i="8"/>
  <c r="X67" i="8"/>
  <c r="AD65" i="8"/>
  <c r="P64" i="8"/>
  <c r="W62" i="8"/>
  <c r="AC60" i="8"/>
  <c r="O59" i="8"/>
  <c r="V57" i="8"/>
  <c r="AB55" i="8"/>
  <c r="N54" i="8"/>
  <c r="U52" i="8"/>
  <c r="AA50" i="8"/>
  <c r="AG48" i="8"/>
  <c r="T47" i="8"/>
  <c r="Z45" i="8"/>
  <c r="AF43" i="8"/>
  <c r="R42" i="8"/>
  <c r="Y40" i="8"/>
  <c r="AE38" i="8"/>
  <c r="Q37" i="8"/>
  <c r="X35" i="8"/>
  <c r="AD33" i="8"/>
  <c r="P32" i="8"/>
  <c r="W30" i="8"/>
  <c r="AC28" i="8"/>
  <c r="O27" i="8"/>
  <c r="V25" i="8"/>
  <c r="AB23" i="8"/>
  <c r="N22" i="8"/>
  <c r="U20" i="8"/>
  <c r="AA18" i="8"/>
  <c r="AG16" i="8"/>
  <c r="T14" i="8"/>
  <c r="Z12" i="8"/>
  <c r="AF10" i="8"/>
  <c r="R9" i="8"/>
  <c r="Y7" i="8"/>
  <c r="AF142" i="8"/>
  <c r="R141" i="8"/>
  <c r="Y139" i="8"/>
  <c r="AE137" i="8"/>
  <c r="Q136" i="8"/>
  <c r="X134" i="8"/>
  <c r="AD132" i="8"/>
  <c r="P131" i="8"/>
  <c r="W129" i="8"/>
  <c r="AC127" i="8"/>
  <c r="O126" i="8"/>
  <c r="V124" i="8"/>
  <c r="AB122" i="8"/>
  <c r="N121" i="8"/>
  <c r="U119" i="8"/>
  <c r="AA116" i="8"/>
  <c r="AG114" i="8"/>
  <c r="T113" i="8"/>
  <c r="Z111" i="8"/>
  <c r="AF109" i="8"/>
  <c r="R108" i="8"/>
  <c r="Y106" i="8"/>
  <c r="AE104" i="8"/>
  <c r="Q103" i="8"/>
  <c r="X101" i="8"/>
  <c r="AD99" i="8"/>
  <c r="P98" i="8"/>
  <c r="W96" i="8"/>
  <c r="AC94" i="8"/>
  <c r="O92" i="8"/>
  <c r="V90" i="8"/>
  <c r="AB88" i="8"/>
  <c r="N87" i="8"/>
  <c r="U85" i="8"/>
  <c r="AA83" i="8"/>
  <c r="AG81" i="8"/>
  <c r="T80" i="8"/>
  <c r="Z78" i="8"/>
  <c r="AF76" i="8"/>
  <c r="R75" i="8"/>
  <c r="Y73" i="8"/>
  <c r="AE71" i="8"/>
  <c r="Q70" i="8"/>
  <c r="X68" i="8"/>
  <c r="AD66" i="8"/>
  <c r="P65" i="8"/>
  <c r="W63" i="8"/>
  <c r="AC61" i="8"/>
  <c r="O60" i="8"/>
  <c r="V58" i="8"/>
  <c r="AB56" i="8"/>
  <c r="N55" i="8"/>
  <c r="U53" i="8"/>
  <c r="AA51" i="8"/>
  <c r="AG49" i="8"/>
  <c r="T48" i="8"/>
  <c r="Z46" i="8"/>
  <c r="AF44" i="8"/>
  <c r="R43" i="8"/>
  <c r="Y41" i="8"/>
  <c r="AE39" i="8"/>
  <c r="Q38" i="8"/>
  <c r="X36" i="8"/>
  <c r="AD34" i="8"/>
  <c r="P33" i="8"/>
  <c r="W31" i="8"/>
  <c r="AC29" i="8"/>
  <c r="O28" i="8"/>
  <c r="V26" i="8"/>
  <c r="AB24" i="8"/>
  <c r="N23" i="8"/>
  <c r="U21" i="8"/>
  <c r="AA19" i="8"/>
  <c r="AG17" i="8"/>
  <c r="T16" i="8"/>
  <c r="Z13" i="8"/>
  <c r="AF11" i="8"/>
  <c r="R10" i="8"/>
  <c r="Y8" i="8"/>
  <c r="AD6" i="8"/>
  <c r="AF40" i="8"/>
  <c r="AB36" i="8"/>
  <c r="U33" i="8"/>
  <c r="AE27" i="8"/>
  <c r="N27" i="8"/>
  <c r="AD22" i="8"/>
  <c r="T20" i="8"/>
  <c r="AF16" i="8"/>
  <c r="AG12" i="8"/>
  <c r="AC8" i="8"/>
  <c r="Q6" i="8"/>
  <c r="P57" i="8"/>
  <c r="AC53" i="8"/>
  <c r="V50" i="8"/>
  <c r="N47" i="8"/>
  <c r="AA43" i="8"/>
  <c r="T40" i="8"/>
  <c r="AF36" i="8"/>
  <c r="Y33" i="8"/>
  <c r="N31" i="8"/>
  <c r="AA27" i="8"/>
  <c r="T24" i="8"/>
  <c r="AF20" i="8"/>
  <c r="Y17" i="8"/>
  <c r="Q13" i="8"/>
  <c r="AD9" i="8"/>
  <c r="V6" i="8"/>
  <c r="AE35" i="8"/>
  <c r="AA31" i="8"/>
  <c r="AA23" i="8"/>
  <c r="Z18" i="8"/>
  <c r="W10" i="8"/>
  <c r="P357" i="8"/>
  <c r="V350" i="8"/>
  <c r="AD342" i="8"/>
  <c r="AF336" i="8"/>
  <c r="Q330" i="8"/>
  <c r="P325" i="8"/>
  <c r="Z322" i="8"/>
  <c r="V318" i="8"/>
  <c r="N315" i="8"/>
  <c r="AD310" i="8"/>
  <c r="T308" i="8"/>
  <c r="AF304" i="8"/>
  <c r="Y301" i="8"/>
  <c r="Q298" i="8"/>
  <c r="AA295" i="8"/>
  <c r="W291" i="8"/>
  <c r="O288" i="8"/>
  <c r="AE283" i="8"/>
  <c r="U281" i="8"/>
  <c r="AG277" i="8"/>
  <c r="AC273" i="8"/>
  <c r="R271" i="8"/>
  <c r="AB268" i="8"/>
  <c r="X264" i="8"/>
  <c r="P261" i="8"/>
  <c r="Z258" i="8"/>
  <c r="V254" i="8"/>
  <c r="T252" i="8"/>
  <c r="R358" i="8"/>
  <c r="Y356" i="8"/>
  <c r="AE354" i="8"/>
  <c r="Q353" i="8"/>
  <c r="X351" i="8"/>
  <c r="AD349" i="8"/>
  <c r="P348" i="8"/>
  <c r="AE346" i="8"/>
  <c r="AC344" i="8"/>
  <c r="O343" i="8"/>
  <c r="V341" i="8"/>
  <c r="AB339" i="8"/>
  <c r="N338" i="8"/>
  <c r="U336" i="8"/>
  <c r="AA334" i="8"/>
  <c r="AG332" i="8"/>
  <c r="T331" i="8"/>
  <c r="Z329" i="8"/>
  <c r="AF327" i="8"/>
  <c r="R326" i="8"/>
  <c r="Y324" i="8"/>
  <c r="AE322" i="8"/>
  <c r="Q321" i="8"/>
  <c r="X319" i="8"/>
  <c r="AD317" i="8"/>
  <c r="P316" i="8"/>
  <c r="W314" i="8"/>
  <c r="AC312" i="8"/>
  <c r="O311" i="8"/>
  <c r="V309" i="8"/>
  <c r="AB307" i="8"/>
  <c r="N306" i="8"/>
  <c r="U304" i="8"/>
  <c r="AA302" i="8"/>
  <c r="AG300" i="8"/>
  <c r="T299" i="8"/>
  <c r="Z297" i="8"/>
  <c r="AF295" i="8"/>
  <c r="R294" i="8"/>
  <c r="Y292" i="8"/>
  <c r="AE290" i="8"/>
  <c r="Q289" i="8"/>
  <c r="X287" i="8"/>
  <c r="AD285" i="8"/>
  <c r="P284" i="8"/>
  <c r="W282" i="8"/>
  <c r="AC280" i="8"/>
  <c r="O279" i="8"/>
  <c r="V277" i="8"/>
  <c r="AB275" i="8"/>
  <c r="N274" i="8"/>
  <c r="U272" i="8"/>
  <c r="AA270" i="8"/>
  <c r="AG268" i="8"/>
  <c r="T267" i="8"/>
  <c r="Z265" i="8"/>
  <c r="AF263" i="8"/>
  <c r="R262" i="8"/>
  <c r="Y260" i="8"/>
  <c r="AE258" i="8"/>
  <c r="Q257" i="8"/>
  <c r="X255" i="8"/>
  <c r="AD253" i="8"/>
  <c r="P252" i="8"/>
  <c r="V250" i="8"/>
  <c r="AB248" i="8"/>
  <c r="N247" i="8"/>
  <c r="U245" i="8"/>
  <c r="AA243" i="8"/>
  <c r="AG241" i="8"/>
  <c r="T240" i="8"/>
  <c r="Z238" i="8"/>
  <c r="AF236" i="8"/>
  <c r="R235" i="8"/>
  <c r="Y233" i="8"/>
  <c r="AE231" i="8"/>
  <c r="Q230" i="8"/>
  <c r="X228" i="8"/>
  <c r="AD226" i="8"/>
  <c r="P225" i="8"/>
  <c r="W223" i="8"/>
  <c r="AC221" i="8"/>
  <c r="O220" i="8"/>
  <c r="V218" i="8"/>
  <c r="AB216" i="8"/>
  <c r="N215" i="8"/>
  <c r="U213" i="8"/>
  <c r="AA211" i="8"/>
  <c r="AG209" i="8"/>
  <c r="T208" i="8"/>
  <c r="Z206" i="8"/>
  <c r="AF204" i="8"/>
  <c r="R203" i="8"/>
  <c r="Y201" i="8"/>
  <c r="AE199" i="8"/>
  <c r="Q198" i="8"/>
  <c r="X196" i="8"/>
  <c r="AD194" i="8"/>
  <c r="P193" i="8"/>
  <c r="W191" i="8"/>
  <c r="AC189" i="8"/>
  <c r="O188" i="8"/>
  <c r="V186" i="8"/>
  <c r="AB184" i="8"/>
  <c r="N183" i="8"/>
  <c r="U181" i="8"/>
  <c r="AA179" i="8"/>
  <c r="AG177" i="8"/>
  <c r="T176" i="8"/>
  <c r="Z174" i="8"/>
  <c r="AF172" i="8"/>
  <c r="R171" i="8"/>
  <c r="Y169" i="8"/>
  <c r="AE167" i="8"/>
  <c r="Q166" i="8"/>
  <c r="X164" i="8"/>
  <c r="AD161" i="8"/>
  <c r="P160" i="8"/>
  <c r="W158" i="8"/>
  <c r="AC156" i="8"/>
  <c r="O155" i="8"/>
  <c r="V153" i="8"/>
  <c r="AB151" i="8"/>
  <c r="N150" i="8"/>
  <c r="U148" i="8"/>
  <c r="AA146" i="8"/>
  <c r="AG144" i="8"/>
  <c r="T143" i="8"/>
  <c r="U250" i="8"/>
  <c r="AA248" i="8"/>
  <c r="Y246" i="8"/>
  <c r="T245" i="8"/>
  <c r="Z243" i="8"/>
  <c r="X241" i="8"/>
  <c r="R240" i="8"/>
  <c r="AG238" i="8"/>
  <c r="W236" i="8"/>
  <c r="Q235" i="8"/>
  <c r="AF233" i="8"/>
  <c r="AD231" i="8"/>
  <c r="P230" i="8"/>
  <c r="AE228" i="8"/>
  <c r="AC226" i="8"/>
  <c r="O225" i="8"/>
  <c r="V223" i="8"/>
  <c r="AB221" i="8"/>
  <c r="N220" i="8"/>
  <c r="U218" i="8"/>
  <c r="AA216" i="8"/>
  <c r="AG214" i="8"/>
  <c r="T213" i="8"/>
  <c r="Z211" i="8"/>
  <c r="AF209" i="8"/>
  <c r="R208" i="8"/>
  <c r="Y206" i="8"/>
  <c r="AE204" i="8"/>
  <c r="Q203" i="8"/>
  <c r="X201" i="8"/>
  <c r="AD199" i="8"/>
  <c r="P198" i="8"/>
  <c r="W196" i="8"/>
  <c r="AC194" i="8"/>
  <c r="O193" i="8"/>
  <c r="V191" i="8"/>
  <c r="AB189" i="8"/>
  <c r="N188" i="8"/>
  <c r="U186" i="8"/>
  <c r="AA184" i="8"/>
  <c r="AG182" i="8"/>
  <c r="T181" i="8"/>
  <c r="Z179" i="8"/>
  <c r="AF177" i="8"/>
  <c r="R176" i="8"/>
  <c r="Y174" i="8"/>
  <c r="AE172" i="8"/>
  <c r="Q171" i="8"/>
  <c r="X169" i="8"/>
  <c r="AD167" i="8"/>
  <c r="P166" i="8"/>
  <c r="W164" i="8"/>
  <c r="AC161" i="8"/>
  <c r="O160" i="8"/>
  <c r="V158" i="8"/>
  <c r="AB156" i="8"/>
  <c r="N155" i="8"/>
  <c r="U153" i="8"/>
  <c r="AA151" i="8"/>
  <c r="AG149" i="8"/>
  <c r="T148" i="8"/>
  <c r="Z146" i="8"/>
  <c r="AF144" i="8"/>
  <c r="Q143" i="8"/>
  <c r="X141" i="8"/>
  <c r="AD139" i="8"/>
  <c r="P138" i="8"/>
  <c r="W136" i="8"/>
  <c r="AC134" i="8"/>
  <c r="O133" i="8"/>
  <c r="V131" i="8"/>
  <c r="AB129" i="8"/>
  <c r="N128" i="8"/>
  <c r="U126" i="8"/>
  <c r="AA124" i="8"/>
  <c r="AG122" i="8"/>
  <c r="T121" i="8"/>
  <c r="Z119" i="8"/>
  <c r="AF116" i="8"/>
  <c r="R115" i="8"/>
  <c r="Y113" i="8"/>
  <c r="AE111" i="8"/>
  <c r="Q110" i="8"/>
  <c r="X108" i="8"/>
  <c r="AD106" i="8"/>
  <c r="P105" i="8"/>
  <c r="W103" i="8"/>
  <c r="AC101" i="8"/>
  <c r="O100" i="8"/>
  <c r="V98" i="8"/>
  <c r="AB96" i="8"/>
  <c r="N95" i="8"/>
  <c r="U92" i="8"/>
  <c r="AA90" i="8"/>
  <c r="AG88" i="8"/>
  <c r="T87" i="8"/>
  <c r="Z85" i="8"/>
  <c r="AF83" i="8"/>
  <c r="R82" i="8"/>
  <c r="Y80" i="8"/>
  <c r="AE78" i="8"/>
  <c r="Q77" i="8"/>
  <c r="X75" i="8"/>
  <c r="AD73" i="8"/>
  <c r="P72" i="8"/>
  <c r="W70" i="8"/>
  <c r="AC68" i="8"/>
  <c r="O67" i="8"/>
  <c r="V65" i="8"/>
  <c r="AB63" i="8"/>
  <c r="N62" i="8"/>
  <c r="U60" i="8"/>
  <c r="AA58" i="8"/>
  <c r="AG56" i="8"/>
  <c r="T55" i="8"/>
  <c r="Z53" i="8"/>
  <c r="AF51" i="8"/>
  <c r="R50" i="8"/>
  <c r="Y48" i="8"/>
  <c r="AE46" i="8"/>
  <c r="Q45" i="8"/>
  <c r="X43" i="8"/>
  <c r="AD41" i="8"/>
  <c r="P40" i="8"/>
  <c r="W38" i="8"/>
  <c r="AC36" i="8"/>
  <c r="O35" i="8"/>
  <c r="V33" i="8"/>
  <c r="AB31" i="8"/>
  <c r="N30" i="8"/>
  <c r="U28" i="8"/>
  <c r="AA26" i="8"/>
  <c r="AG24" i="8"/>
  <c r="T23" i="8"/>
  <c r="Z21" i="8"/>
  <c r="AF19" i="8"/>
  <c r="R18" i="8"/>
  <c r="Y16" i="8"/>
  <c r="AE13" i="8"/>
  <c r="Q12" i="8"/>
  <c r="X10" i="8"/>
  <c r="AD8" i="8"/>
  <c r="P7" i="8"/>
  <c r="X142" i="8"/>
  <c r="AD140" i="8"/>
  <c r="P139" i="8"/>
  <c r="W137" i="8"/>
  <c r="AC135" i="8"/>
  <c r="O134" i="8"/>
  <c r="V132" i="8"/>
  <c r="AB130" i="8"/>
  <c r="N129" i="8"/>
  <c r="U127" i="8"/>
  <c r="AA125" i="8"/>
  <c r="AG123" i="8"/>
  <c r="T122" i="8"/>
  <c r="Z120" i="8"/>
  <c r="AF117" i="8"/>
  <c r="R116" i="8"/>
  <c r="Y114" i="8"/>
  <c r="AE112" i="8"/>
  <c r="Q111" i="8"/>
  <c r="X109" i="8"/>
  <c r="AD107" i="8"/>
  <c r="P106" i="8"/>
  <c r="W104" i="8"/>
  <c r="AC102" i="8"/>
  <c r="O101" i="8"/>
  <c r="V99" i="8"/>
  <c r="AB97" i="8"/>
  <c r="N96" i="8"/>
  <c r="U94" i="8"/>
  <c r="AA91" i="8"/>
  <c r="AG89" i="8"/>
  <c r="T88" i="8"/>
  <c r="Z86" i="8"/>
  <c r="X84" i="8"/>
  <c r="R83" i="8"/>
  <c r="Y81" i="8"/>
  <c r="AE79" i="8"/>
  <c r="Q78" i="8"/>
  <c r="X76" i="8"/>
  <c r="AD74" i="8"/>
  <c r="P73" i="8"/>
  <c r="W71" i="8"/>
  <c r="AC69" i="8"/>
  <c r="O68" i="8"/>
  <c r="V66" i="8"/>
  <c r="AB64" i="8"/>
  <c r="N63" i="8"/>
  <c r="U61" i="8"/>
  <c r="AD58" i="8"/>
  <c r="T56" i="8"/>
  <c r="AF52" i="8"/>
  <c r="Y49" i="8"/>
  <c r="Q46" i="8"/>
  <c r="AD42" i="8"/>
  <c r="W39" i="8"/>
  <c r="O36" i="8"/>
  <c r="AE31" i="8"/>
  <c r="X28" i="8"/>
  <c r="P25" i="8"/>
  <c r="AC21" i="8"/>
  <c r="V18" i="8"/>
  <c r="N14" i="8"/>
  <c r="AA10" i="8"/>
  <c r="T7" i="8"/>
  <c r="Y37" i="8"/>
  <c r="Y29" i="8"/>
  <c r="X24" i="8"/>
  <c r="O16" i="8"/>
  <c r="Z9" i="8"/>
  <c r="AA75" i="8"/>
  <c r="Z70" i="8"/>
  <c r="R67" i="8"/>
  <c r="AE63" i="8"/>
  <c r="X60" i="8"/>
  <c r="AG57" i="8"/>
  <c r="R51" i="8"/>
  <c r="X44" i="8"/>
  <c r="AC37" i="8"/>
  <c r="Q30" i="8"/>
  <c r="W23" i="8"/>
  <c r="AB16" i="8"/>
  <c r="AG8" i="8"/>
  <c r="AA39" i="8"/>
  <c r="AB28" i="8"/>
  <c r="P12" i="8"/>
  <c r="Z306" i="8"/>
  <c r="N299" i="8"/>
  <c r="T292" i="8"/>
  <c r="Y285" i="8"/>
  <c r="AA279" i="8"/>
  <c r="O272" i="8"/>
  <c r="U265" i="8"/>
  <c r="AC257" i="8"/>
  <c r="AB252" i="8"/>
  <c r="AG356" i="8"/>
  <c r="Z353" i="8"/>
  <c r="R350" i="8"/>
  <c r="W346" i="8"/>
  <c r="X343" i="8"/>
  <c r="P340" i="8"/>
  <c r="AC336" i="8"/>
  <c r="V333" i="8"/>
  <c r="N330" i="8"/>
  <c r="AA326" i="8"/>
  <c r="T323" i="8"/>
  <c r="AF319" i="8"/>
  <c r="Y316" i="8"/>
  <c r="Q313" i="8"/>
  <c r="AD309" i="8"/>
  <c r="W306" i="8"/>
  <c r="O303" i="8"/>
  <c r="AB299" i="8"/>
  <c r="U296" i="8"/>
  <c r="AG292" i="8"/>
  <c r="Z289" i="8"/>
  <c r="R286" i="8"/>
  <c r="AE282" i="8"/>
  <c r="X279" i="8"/>
  <c r="P276" i="8"/>
  <c r="AC272" i="8"/>
  <c r="V269" i="8"/>
  <c r="N266" i="8"/>
  <c r="AA262" i="8"/>
  <c r="T259" i="8"/>
  <c r="AF255" i="8"/>
  <c r="Y252" i="8"/>
  <c r="P249" i="8"/>
  <c r="AC245" i="8"/>
  <c r="V242" i="8"/>
  <c r="N239" i="8"/>
  <c r="AA235" i="8"/>
  <c r="P233" i="8"/>
  <c r="W231" i="8"/>
  <c r="AC229" i="8"/>
  <c r="O228" i="8"/>
  <c r="V226" i="8"/>
  <c r="AB224" i="8"/>
  <c r="N223" i="8"/>
  <c r="U221" i="8"/>
  <c r="AA219" i="8"/>
  <c r="AG217" i="8"/>
  <c r="T216" i="8"/>
  <c r="Z214" i="8"/>
  <c r="AF212" i="8"/>
  <c r="R211" i="8"/>
  <c r="Y209" i="8"/>
  <c r="AE207" i="8"/>
  <c r="Q206" i="8"/>
  <c r="X204" i="8"/>
  <c r="AD202" i="8"/>
  <c r="P201" i="8"/>
  <c r="W199" i="8"/>
  <c r="AC197" i="8"/>
  <c r="O196" i="8"/>
  <c r="V194" i="8"/>
  <c r="AB192" i="8"/>
  <c r="N191" i="8"/>
  <c r="U189" i="8"/>
  <c r="AA187" i="8"/>
  <c r="AG185" i="8"/>
  <c r="T184" i="8"/>
  <c r="Z182" i="8"/>
  <c r="AF180" i="8"/>
  <c r="R179" i="8"/>
  <c r="Y177" i="8"/>
  <c r="AE175" i="8"/>
  <c r="Q174" i="8"/>
  <c r="X172" i="8"/>
  <c r="AD170" i="8"/>
  <c r="P169" i="8"/>
  <c r="W167" i="8"/>
  <c r="AC165" i="8"/>
  <c r="O164" i="8"/>
  <c r="V161" i="8"/>
  <c r="AB159" i="8"/>
  <c r="N158" i="8"/>
  <c r="U156" i="8"/>
  <c r="AA154" i="8"/>
  <c r="AG152" i="8"/>
  <c r="T151" i="8"/>
  <c r="Z149" i="8"/>
  <c r="AF147" i="8"/>
  <c r="R146" i="8"/>
  <c r="Y144" i="8"/>
  <c r="Z251" i="8"/>
  <c r="X249" i="8"/>
  <c r="R248" i="8"/>
  <c r="AG246" i="8"/>
  <c r="W244" i="8"/>
  <c r="Q243" i="8"/>
  <c r="AF241" i="8"/>
  <c r="AD239" i="8"/>
  <c r="P238" i="8"/>
  <c r="AE236" i="8"/>
  <c r="AC234" i="8"/>
  <c r="O233" i="8"/>
  <c r="V231" i="8"/>
  <c r="AB229" i="8"/>
  <c r="N228" i="8"/>
  <c r="U226" i="8"/>
  <c r="AA224" i="8"/>
  <c r="AG222" i="8"/>
  <c r="T221" i="8"/>
  <c r="Z219" i="8"/>
  <c r="AF217" i="8"/>
  <c r="R216" i="8"/>
  <c r="Y214" i="8"/>
  <c r="AE212" i="8"/>
  <c r="Q211" i="8"/>
  <c r="X209" i="8"/>
  <c r="AD207" i="8"/>
  <c r="P206" i="8"/>
  <c r="W204" i="8"/>
  <c r="AC202" i="8"/>
  <c r="O201" i="8"/>
  <c r="V199" i="8"/>
  <c r="AB197" i="8"/>
  <c r="N196" i="8"/>
  <c r="U194" i="8"/>
  <c r="AA192" i="8"/>
  <c r="AG190" i="8"/>
  <c r="T189" i="8"/>
  <c r="Z187" i="8"/>
  <c r="AF185" i="8"/>
  <c r="R184" i="8"/>
  <c r="Y182" i="8"/>
  <c r="AE180" i="8"/>
  <c r="Q179" i="8"/>
  <c r="X177" i="8"/>
  <c r="AD175" i="8"/>
  <c r="P174" i="8"/>
  <c r="W172" i="8"/>
  <c r="AC170" i="8"/>
  <c r="O169" i="8"/>
  <c r="V167" i="8"/>
  <c r="AB165" i="8"/>
  <c r="N164" i="8"/>
  <c r="U161" i="8"/>
  <c r="AA159" i="8"/>
  <c r="AG157" i="8"/>
  <c r="T156" i="8"/>
  <c r="Z154" i="8"/>
  <c r="AF152" i="8"/>
  <c r="R151" i="8"/>
  <c r="Y149" i="8"/>
  <c r="AE147" i="8"/>
  <c r="Q146" i="8"/>
  <c r="X144" i="8"/>
  <c r="AC142" i="8"/>
  <c r="O141" i="8"/>
  <c r="V139" i="8"/>
  <c r="AB137" i="8"/>
  <c r="N136" i="8"/>
  <c r="U134" i="8"/>
  <c r="AA132" i="8"/>
  <c r="AG130" i="8"/>
  <c r="T129" i="8"/>
  <c r="Z127" i="8"/>
  <c r="AF125" i="8"/>
  <c r="R124" i="8"/>
  <c r="Y122" i="8"/>
  <c r="AE120" i="8"/>
  <c r="Q119" i="8"/>
  <c r="X116" i="8"/>
  <c r="AD114" i="8"/>
  <c r="P113" i="8"/>
  <c r="W111" i="8"/>
  <c r="AC109" i="8"/>
  <c r="O108" i="8"/>
  <c r="V106" i="8"/>
  <c r="AB104" i="8"/>
  <c r="N103" i="8"/>
  <c r="U101" i="8"/>
  <c r="AA99" i="8"/>
  <c r="AG97" i="8"/>
  <c r="T96" i="8"/>
  <c r="Z94" i="8"/>
  <c r="AF91" i="8"/>
  <c r="R90" i="8"/>
  <c r="Y88" i="8"/>
  <c r="AE86" i="8"/>
  <c r="Q85" i="8"/>
  <c r="X83" i="8"/>
  <c r="AD81" i="8"/>
  <c r="P80" i="8"/>
  <c r="W78" i="8"/>
  <c r="AC76" i="8"/>
  <c r="O75" i="8"/>
  <c r="V73" i="8"/>
  <c r="AB71" i="8"/>
  <c r="N70" i="8"/>
  <c r="U68" i="8"/>
  <c r="AA66" i="8"/>
  <c r="AG64" i="8"/>
  <c r="T63" i="8"/>
  <c r="Z61" i="8"/>
  <c r="AF59" i="8"/>
  <c r="R58" i="8"/>
  <c r="Y56" i="8"/>
  <c r="AE54" i="8"/>
  <c r="Q53" i="8"/>
  <c r="X51" i="8"/>
  <c r="AD49" i="8"/>
  <c r="P48" i="8"/>
  <c r="W46" i="8"/>
  <c r="AC44" i="8"/>
  <c r="O43" i="8"/>
  <c r="V41" i="8"/>
  <c r="AB39" i="8"/>
  <c r="N38" i="8"/>
  <c r="U36" i="8"/>
  <c r="AA34" i="8"/>
  <c r="AG32" i="8"/>
  <c r="T31" i="8"/>
  <c r="Z29" i="8"/>
  <c r="AF27" i="8"/>
  <c r="R26" i="8"/>
  <c r="Y24" i="8"/>
  <c r="AE22" i="8"/>
  <c r="Q21" i="8"/>
  <c r="X19" i="8"/>
  <c r="AD17" i="8"/>
  <c r="P16" i="8"/>
  <c r="W13" i="8"/>
  <c r="AC11" i="8"/>
  <c r="O10" i="8"/>
  <c r="V8" i="8"/>
  <c r="AA6" i="8"/>
  <c r="O142" i="8"/>
  <c r="V140" i="8"/>
  <c r="AB138" i="8"/>
  <c r="N137" i="8"/>
  <c r="U135" i="8"/>
  <c r="AA133" i="8"/>
  <c r="AG131" i="8"/>
  <c r="T130" i="8"/>
  <c r="Z128" i="8"/>
  <c r="AF126" i="8"/>
  <c r="R125" i="8"/>
  <c r="Y123" i="8"/>
  <c r="AE121" i="8"/>
  <c r="Q120" i="8"/>
  <c r="X117" i="8"/>
  <c r="AD115" i="8"/>
  <c r="P114" i="8"/>
  <c r="W112" i="8"/>
  <c r="AC110" i="8"/>
  <c r="O109" i="8"/>
  <c r="V107" i="8"/>
  <c r="AB105" i="8"/>
  <c r="N104" i="8"/>
  <c r="U102" i="8"/>
  <c r="AA100" i="8"/>
  <c r="AG98" i="8"/>
  <c r="T97" i="8"/>
  <c r="Z95" i="8"/>
  <c r="X92" i="8"/>
  <c r="R91" i="8"/>
  <c r="Y89" i="8"/>
  <c r="W87" i="8"/>
  <c r="Q86" i="8"/>
  <c r="AF84" i="8"/>
  <c r="AD82" i="8"/>
  <c r="P81" i="8"/>
  <c r="W79" i="8"/>
  <c r="AC77" i="8"/>
  <c r="O76" i="8"/>
  <c r="V74" i="8"/>
  <c r="AB72" i="8"/>
  <c r="N71" i="8"/>
  <c r="U69" i="8"/>
  <c r="AA67" i="8"/>
  <c r="AG65" i="8"/>
  <c r="T64" i="8"/>
  <c r="Z62" i="8"/>
  <c r="AF60" i="8"/>
  <c r="R59" i="8"/>
  <c r="Y57" i="8"/>
  <c r="AE55" i="8"/>
  <c r="Q54" i="8"/>
  <c r="X52" i="8"/>
  <c r="AD50" i="8"/>
  <c r="P49" i="8"/>
  <c r="W47" i="8"/>
  <c r="AC45" i="8"/>
  <c r="O44" i="8"/>
  <c r="V42" i="8"/>
  <c r="AB40" i="8"/>
  <c r="N39" i="8"/>
  <c r="U37" i="8"/>
  <c r="AA35" i="8"/>
  <c r="AG33" i="8"/>
  <c r="T32" i="8"/>
  <c r="Z30" i="8"/>
  <c r="AF28" i="8"/>
  <c r="R27" i="8"/>
  <c r="Y25" i="8"/>
  <c r="AE23" i="8"/>
  <c r="Q22" i="8"/>
  <c r="X20" i="8"/>
  <c r="AD18" i="8"/>
  <c r="P17" i="8"/>
  <c r="W14" i="8"/>
  <c r="AC12" i="8"/>
  <c r="O11" i="8"/>
  <c r="V9" i="8"/>
  <c r="AB7" i="8"/>
  <c r="AG6" i="8"/>
  <c r="V38" i="8"/>
  <c r="N35" i="8"/>
  <c r="AD30" i="8"/>
  <c r="AG29" i="8"/>
  <c r="U25" i="8"/>
  <c r="AG21" i="8"/>
  <c r="AC17" i="8"/>
  <c r="R14" i="8"/>
  <c r="T11" i="8"/>
  <c r="AF7" i="8"/>
  <c r="AA59" i="8"/>
  <c r="W55" i="8"/>
  <c r="O52" i="8"/>
  <c r="AB48" i="8"/>
  <c r="U45" i="8"/>
  <c r="AG41" i="8"/>
  <c r="Z38" i="8"/>
  <c r="R35" i="8"/>
  <c r="AB32" i="8"/>
  <c r="U29" i="8"/>
  <c r="AG25" i="8"/>
  <c r="Z22" i="8"/>
  <c r="R19" i="8"/>
  <c r="AE14" i="8"/>
  <c r="X11" i="8"/>
  <c r="P8" i="8"/>
  <c r="AD38" i="8"/>
  <c r="X32" i="8"/>
  <c r="Q26" i="8"/>
  <c r="P21" i="8"/>
  <c r="AD13" i="8"/>
  <c r="O7" i="8"/>
  <c r="Z354" i="8"/>
  <c r="N347" i="8"/>
  <c r="T340" i="8"/>
  <c r="Y333" i="8"/>
  <c r="AA327" i="8"/>
  <c r="W323" i="8"/>
  <c r="O320" i="8"/>
  <c r="AB316" i="8"/>
  <c r="U313" i="8"/>
  <c r="AG309" i="8"/>
  <c r="AC305" i="8"/>
  <c r="R303" i="8"/>
  <c r="AE299" i="8"/>
  <c r="X296" i="8"/>
  <c r="P293" i="8"/>
  <c r="Z290" i="8"/>
  <c r="V286" i="8"/>
  <c r="N283" i="8"/>
  <c r="AD278" i="8"/>
  <c r="T276" i="8"/>
  <c r="AF272" i="8"/>
  <c r="Y269" i="8"/>
  <c r="Q266" i="8"/>
  <c r="AA263" i="8"/>
  <c r="W259" i="8"/>
  <c r="O256" i="8"/>
  <c r="P253" i="8"/>
  <c r="O359" i="8"/>
  <c r="V357" i="8"/>
  <c r="AB355" i="8"/>
  <c r="N354" i="8"/>
  <c r="U352" i="8"/>
  <c r="AA350" i="8"/>
  <c r="AG348" i="8"/>
  <c r="T347" i="8"/>
  <c r="Z345" i="8"/>
  <c r="AF343" i="8"/>
  <c r="R342" i="8"/>
  <c r="Y340" i="8"/>
  <c r="AE338" i="8"/>
  <c r="Q337" i="8"/>
  <c r="X335" i="8"/>
  <c r="AD333" i="8"/>
  <c r="P332" i="8"/>
  <c r="W330" i="8"/>
  <c r="AC328" i="8"/>
  <c r="O327" i="8"/>
  <c r="V325" i="8"/>
  <c r="AB323" i="8"/>
  <c r="N322" i="8"/>
  <c r="U320" i="8"/>
  <c r="AA318" i="8"/>
  <c r="AG316" i="8"/>
  <c r="T315" i="8"/>
  <c r="Z313" i="8"/>
  <c r="AF311" i="8"/>
  <c r="R310" i="8"/>
  <c r="Y308" i="8"/>
  <c r="AE306" i="8"/>
  <c r="Q305" i="8"/>
  <c r="X303" i="8"/>
  <c r="AD301" i="8"/>
  <c r="P300" i="8"/>
  <c r="AE298" i="8"/>
  <c r="AC296" i="8"/>
  <c r="O295" i="8"/>
  <c r="V293" i="8"/>
  <c r="AB291" i="8"/>
  <c r="N290" i="8"/>
  <c r="U288" i="8"/>
  <c r="AA286" i="8"/>
  <c r="AG284" i="8"/>
  <c r="T283" i="8"/>
  <c r="Z281" i="8"/>
  <c r="AF279" i="8"/>
  <c r="R278" i="8"/>
  <c r="Y276" i="8"/>
  <c r="AE274" i="8"/>
  <c r="Q273" i="8"/>
  <c r="X271" i="8"/>
  <c r="AD269" i="8"/>
  <c r="P268" i="8"/>
  <c r="AE266" i="8"/>
  <c r="AC264" i="8"/>
  <c r="O263" i="8"/>
  <c r="V261" i="8"/>
  <c r="AB259" i="8"/>
  <c r="N258" i="8"/>
  <c r="U256" i="8"/>
  <c r="AA254" i="8"/>
  <c r="AG252" i="8"/>
  <c r="R251" i="8"/>
  <c r="Y249" i="8"/>
  <c r="AE247" i="8"/>
  <c r="Q246" i="8"/>
  <c r="X244" i="8"/>
  <c r="AD242" i="8"/>
  <c r="P241" i="8"/>
  <c r="W239" i="8"/>
  <c r="AC237" i="8"/>
  <c r="O236" i="8"/>
  <c r="V234" i="8"/>
  <c r="AB232" i="8"/>
  <c r="N231" i="8"/>
  <c r="U229" i="8"/>
  <c r="AA227" i="8"/>
  <c r="AG225" i="8"/>
  <c r="T224" i="8"/>
  <c r="Z222" i="8"/>
  <c r="AF220" i="8"/>
  <c r="R219" i="8"/>
  <c r="Y217" i="8"/>
  <c r="AE215" i="8"/>
  <c r="Q214" i="8"/>
  <c r="X212" i="8"/>
  <c r="AD210" i="8"/>
  <c r="P209" i="8"/>
  <c r="W207" i="8"/>
  <c r="AC205" i="8"/>
  <c r="O204" i="8"/>
  <c r="V202" i="8"/>
  <c r="AB200" i="8"/>
  <c r="N199" i="8"/>
  <c r="U197" i="8"/>
  <c r="AA195" i="8"/>
  <c r="AG193" i="8"/>
  <c r="T192" i="8"/>
  <c r="Z190" i="8"/>
  <c r="AF188" i="8"/>
  <c r="R187" i="8"/>
  <c r="Y185" i="8"/>
  <c r="AE183" i="8"/>
  <c r="Q182" i="8"/>
  <c r="X180" i="8"/>
  <c r="AD178" i="8"/>
  <c r="P177" i="8"/>
  <c r="W175" i="8"/>
  <c r="AC173" i="8"/>
  <c r="O172" i="8"/>
  <c r="V170" i="8"/>
  <c r="AB168" i="8"/>
  <c r="N167" i="8"/>
  <c r="U165" i="8"/>
  <c r="AA163" i="8"/>
  <c r="AG160" i="8"/>
  <c r="T159" i="8"/>
  <c r="Z157" i="8"/>
  <c r="AF155" i="8"/>
  <c r="R154" i="8"/>
  <c r="Y152" i="8"/>
  <c r="AE150" i="8"/>
  <c r="Q149" i="8"/>
  <c r="X147" i="8"/>
  <c r="AD145" i="8"/>
  <c r="P144" i="8"/>
  <c r="Q251" i="8"/>
  <c r="AF249" i="8"/>
  <c r="AD247" i="8"/>
  <c r="P246" i="8"/>
  <c r="AE244" i="8"/>
  <c r="AC242" i="8"/>
  <c r="O241" i="8"/>
  <c r="V239" i="8"/>
  <c r="AB237" i="8"/>
  <c r="N236" i="8"/>
  <c r="U234" i="8"/>
  <c r="AA232" i="8"/>
  <c r="AG230" i="8"/>
  <c r="T229" i="8"/>
  <c r="Z227" i="8"/>
  <c r="AF225" i="8"/>
  <c r="R224" i="8"/>
  <c r="Y222" i="8"/>
  <c r="AE220" i="8"/>
  <c r="Q219" i="8"/>
  <c r="X217" i="8"/>
  <c r="AD215" i="8"/>
  <c r="P214" i="8"/>
  <c r="W212" i="8"/>
  <c r="AC210" i="8"/>
  <c r="O209" i="8"/>
  <c r="V207" i="8"/>
  <c r="AB205" i="8"/>
  <c r="N204" i="8"/>
  <c r="U202" i="8"/>
  <c r="AA200" i="8"/>
  <c r="AG198" i="8"/>
  <c r="T197" i="8"/>
  <c r="Z195" i="8"/>
  <c r="AF193" i="8"/>
  <c r="R192" i="8"/>
  <c r="Y190" i="8"/>
  <c r="AE188" i="8"/>
  <c r="Q187" i="8"/>
  <c r="X185" i="8"/>
  <c r="AD183" i="8"/>
  <c r="P182" i="8"/>
  <c r="W180" i="8"/>
  <c r="AC178" i="8"/>
  <c r="O177" i="8"/>
  <c r="V175" i="8"/>
  <c r="AB173" i="8"/>
  <c r="N172" i="8"/>
  <c r="U170" i="8"/>
  <c r="AA168" i="8"/>
  <c r="AG166" i="8"/>
  <c r="T165" i="8"/>
  <c r="Z163" i="8"/>
  <c r="AF160" i="8"/>
  <c r="R159" i="8"/>
  <c r="Y157" i="8"/>
  <c r="AE155" i="8"/>
  <c r="Q154" i="8"/>
  <c r="X152" i="8"/>
  <c r="AD150" i="8"/>
  <c r="P149" i="8"/>
  <c r="W147" i="8"/>
  <c r="AC145" i="8"/>
  <c r="O144" i="8"/>
  <c r="U142" i="8"/>
  <c r="AA140" i="8"/>
  <c r="AG138" i="8"/>
  <c r="T137" i="8"/>
  <c r="Z135" i="8"/>
  <c r="AF133" i="8"/>
  <c r="R132" i="8"/>
  <c r="Y130" i="8"/>
  <c r="AE128" i="8"/>
  <c r="Q127" i="8"/>
  <c r="X125" i="8"/>
  <c r="AD123" i="8"/>
  <c r="P122" i="8"/>
  <c r="W120" i="8"/>
  <c r="AC117" i="8"/>
  <c r="O116" i="8"/>
  <c r="V114" i="8"/>
  <c r="AB112" i="8"/>
  <c r="N111" i="8"/>
  <c r="U109" i="8"/>
  <c r="AA107" i="8"/>
  <c r="AG105" i="8"/>
  <c r="T104" i="8"/>
  <c r="Z102" i="8"/>
  <c r="AF100" i="8"/>
  <c r="R99" i="8"/>
  <c r="Y97" i="8"/>
  <c r="AE95" i="8"/>
  <c r="Q94" i="8"/>
  <c r="X91" i="8"/>
  <c r="AD89" i="8"/>
  <c r="P88" i="8"/>
  <c r="W86" i="8"/>
  <c r="AC84" i="8"/>
  <c r="O83" i="8"/>
  <c r="V81" i="8"/>
  <c r="AB79" i="8"/>
  <c r="N78" i="8"/>
  <c r="U76" i="8"/>
  <c r="AA74" i="8"/>
  <c r="AG72" i="8"/>
  <c r="T71" i="8"/>
  <c r="Z69" i="8"/>
  <c r="AF67" i="8"/>
  <c r="R66" i="8"/>
  <c r="Y64" i="8"/>
  <c r="AE62" i="8"/>
  <c r="Q61" i="8"/>
  <c r="X59" i="8"/>
  <c r="AD57" i="8"/>
  <c r="P56" i="8"/>
  <c r="W54" i="8"/>
  <c r="AC52" i="8"/>
  <c r="O51" i="8"/>
  <c r="V49" i="8"/>
  <c r="AB47" i="8"/>
  <c r="N46" i="8"/>
  <c r="U44" i="8"/>
  <c r="AA42" i="8"/>
  <c r="AG40" i="8"/>
  <c r="T39" i="8"/>
  <c r="Z37" i="8"/>
  <c r="AF35" i="8"/>
  <c r="R34" i="8"/>
  <c r="Y32" i="8"/>
  <c r="AE30" i="8"/>
  <c r="Q29" i="8"/>
  <c r="X27" i="8"/>
  <c r="AD25" i="8"/>
  <c r="P24" i="8"/>
  <c r="W22" i="8"/>
  <c r="AC20" i="8"/>
  <c r="O19" i="8"/>
  <c r="V17" i="8"/>
  <c r="AB14" i="8"/>
  <c r="N13" i="8"/>
  <c r="U11" i="8"/>
  <c r="AA9" i="8"/>
  <c r="AG7" i="8"/>
  <c r="P6" i="8"/>
  <c r="AA141" i="8"/>
  <c r="AG139" i="8"/>
  <c r="T138" i="8"/>
  <c r="Z136" i="8"/>
  <c r="AF134" i="8"/>
  <c r="R133" i="8"/>
  <c r="Y131" i="8"/>
  <c r="AE129" i="8"/>
  <c r="Q128" i="8"/>
  <c r="X126" i="8"/>
  <c r="AD124" i="8"/>
  <c r="P123" i="8"/>
  <c r="W121" i="8"/>
  <c r="AC119" i="8"/>
  <c r="O117" i="8"/>
  <c r="V115" i="8"/>
  <c r="AB113" i="8"/>
  <c r="N112" i="8"/>
  <c r="U110" i="8"/>
  <c r="AA108" i="8"/>
  <c r="AG106" i="8"/>
  <c r="T105" i="8"/>
  <c r="Z103" i="8"/>
  <c r="AF101" i="8"/>
  <c r="R100" i="8"/>
  <c r="Y98" i="8"/>
  <c r="AE96" i="8"/>
  <c r="Q95" i="8"/>
  <c r="AF92" i="8"/>
  <c r="AD90" i="8"/>
  <c r="P89" i="8"/>
  <c r="AE87" i="8"/>
  <c r="AC85" i="8"/>
  <c r="O84" i="8"/>
  <c r="V82" i="8"/>
  <c r="AB80" i="8"/>
  <c r="N79" i="8"/>
  <c r="U77" i="8"/>
  <c r="AG73" i="8"/>
  <c r="T72" i="8"/>
  <c r="AF68" i="8"/>
  <c r="Y65" i="8"/>
  <c r="Q62" i="8"/>
  <c r="Z54" i="8"/>
  <c r="AE47" i="8"/>
  <c r="P41" i="8"/>
  <c r="V34" i="8"/>
  <c r="AD26" i="8"/>
  <c r="O20" i="8"/>
  <c r="U12" i="8"/>
  <c r="Q34" i="8"/>
  <c r="W19" i="8"/>
</calcChain>
</file>

<file path=xl/comments1.xml><?xml version="1.0" encoding="utf-8"?>
<comments xmlns="http://schemas.openxmlformats.org/spreadsheetml/2006/main">
  <authors>
    <author>Dan</author>
  </authors>
  <commentList>
    <comment ref="AI363" authorId="0" shapeId="0">
      <text>
        <r>
          <rPr>
            <b/>
            <sz val="9"/>
            <color indexed="81"/>
            <rFont val="Tahoma"/>
            <family val="2"/>
          </rPr>
          <t>from http://www.whiteblaze.net/forum/kennebec-ferry-2016.php</t>
        </r>
        <r>
          <rPr>
            <sz val="9"/>
            <color indexed="81"/>
            <rFont val="Tahoma"/>
            <family val="2"/>
          </rPr>
          <t xml:space="preserve">
Kennebec Ferry Schedule
for 2016
(No scheduled service before May 27 and after October 10, 2016)
Days of            
Operation:  Start:  Finish:      
May 27 through July 8  9:00 AM  11:00 AM   
7 days a week.
July 9 through September 30      7 days a week.  9:00 AM  2:00 PM   
October 1 through October 10  9:00 AM  11:00 AM   
7 days a week.
Hikers need to be at ferry at least 30 minutes before closing to allow
the ferry operator to finish all runs within the scheduled times of operation.
Hikers will be required to sign a release form, wear a life jacket, and follow the 
instructions of the ferry operator. If river conditions or weather make the 
crossing dangerous, in the judgement of the ferry operator, 
the service will be discontinued until conditions improve.
Greg Caruso
Maine Guide Service, LLC
(207) 858-3627 or: gcaruso@myfairpoint.net
from:   http://www.matc.org/for-hikers/kennebec-river-ferry/
             </t>
        </r>
      </text>
    </comment>
  </commentList>
</comments>
</file>

<file path=xl/sharedStrings.xml><?xml version="1.0" encoding="utf-8"?>
<sst xmlns="http://schemas.openxmlformats.org/spreadsheetml/2006/main" count="1826" uniqueCount="1059">
  <si>
    <t>type</t>
  </si>
  <si>
    <t>name</t>
  </si>
  <si>
    <t>lat</t>
  </si>
  <si>
    <t>lon</t>
  </si>
  <si>
    <t>to spgr</t>
  </si>
  <si>
    <t>to ktd</t>
  </si>
  <si>
    <t>elev</t>
  </si>
  <si>
    <t>FEATURE</t>
  </si>
  <si>
    <t>SHELTER</t>
  </si>
  <si>
    <t>TOWN</t>
  </si>
  <si>
    <t>CABIN</t>
  </si>
  <si>
    <t>Killington Peak (4235 ft)</t>
  </si>
  <si>
    <t>Cooper Lodge</t>
  </si>
  <si>
    <t>Pico Camp Shelter</t>
  </si>
  <si>
    <t>Gifford Woods State Park</t>
  </si>
  <si>
    <t>Stony Brook Shelter</t>
  </si>
  <si>
    <t>Wintturi Shelter</t>
  </si>
  <si>
    <t>Thistle Hill Shelter</t>
  </si>
  <si>
    <t>Happy Hill Shelter</t>
  </si>
  <si>
    <t>Velvet Rocks Shelter</t>
  </si>
  <si>
    <t>Moose Mountain Shelter</t>
  </si>
  <si>
    <t>Trapper John Shelter</t>
  </si>
  <si>
    <t>Smarts Mtn (3240 ft)</t>
  </si>
  <si>
    <t>Smarts Mountain Cabin</t>
  </si>
  <si>
    <t>Hexacuba Shelter</t>
  </si>
  <si>
    <t>Mt Cube (2911 ft)</t>
  </si>
  <si>
    <t>Ore Hill Shelter</t>
  </si>
  <si>
    <t>Jeffers Brook Shelter</t>
  </si>
  <si>
    <t>Mt Moosilauke (4830 ft)</t>
  </si>
  <si>
    <t>Beaver Brook Shelter</t>
  </si>
  <si>
    <t>Eliza Brook Campsite Shelter</t>
  </si>
  <si>
    <t>South Kinsman Mtn (4358 ft)</t>
  </si>
  <si>
    <t>North Kinsman Mtn (4293 ft)</t>
  </si>
  <si>
    <t>Kinsman Pond Campsite Shelter</t>
  </si>
  <si>
    <t>HUT</t>
  </si>
  <si>
    <t>Lonesome Lake Hut</t>
  </si>
  <si>
    <t>Little Haystack (4840 ft)</t>
  </si>
  <si>
    <t>Mt Lincoln (5089 ft)</t>
  </si>
  <si>
    <t>Greenleaf Hut</t>
  </si>
  <si>
    <t>Mt Lafayette (5249 ft)</t>
  </si>
  <si>
    <t>Mt Garfield (4488 ft)</t>
  </si>
  <si>
    <t>Garfield Ridge Campsite Shelter</t>
  </si>
  <si>
    <t>Galehead Hut</t>
  </si>
  <si>
    <t>South Twin Mtn (4902 ft)</t>
  </si>
  <si>
    <t>Guyot Campsite Shelter</t>
  </si>
  <si>
    <t>Zealand Falls Hut</t>
  </si>
  <si>
    <t>Ethan Pond Campsite Shelter</t>
  </si>
  <si>
    <t>Mt Webster (3910 ft)</t>
  </si>
  <si>
    <t>Mizpah Spring Hut</t>
  </si>
  <si>
    <t>Lake of the Clouds Hut</t>
  </si>
  <si>
    <t>Mt Washington (6288 ft)</t>
  </si>
  <si>
    <t>The Perch Shelter</t>
  </si>
  <si>
    <t>Madison Springs Hut</t>
  </si>
  <si>
    <t>Mt Madison (5363 ft)</t>
  </si>
  <si>
    <t>Wildcat Mtn Peak A (4380 ft)</t>
  </si>
  <si>
    <t>Carter Notch Hut</t>
  </si>
  <si>
    <t>Carter Dome (4832 ft)</t>
  </si>
  <si>
    <t>South Carter Mtn (4458 ft)</t>
  </si>
  <si>
    <t>Middle Carter Mtn (4600 ft)</t>
  </si>
  <si>
    <t>North Carter Mtn (4539 ft)</t>
  </si>
  <si>
    <t>Imp Campsite Shelter</t>
  </si>
  <si>
    <t>Mt Moriah (4049 ft)</t>
  </si>
  <si>
    <t>Rattle River Shelter</t>
  </si>
  <si>
    <t>Gentian Pond Campsite Shelter</t>
  </si>
  <si>
    <t>Carlo Col Shelter</t>
  </si>
  <si>
    <t>Goose Eye Mtn (3794 ft)</t>
  </si>
  <si>
    <t>Full Goose Shelter</t>
  </si>
  <si>
    <t>Mahoosic Notch (2400 ft)</t>
  </si>
  <si>
    <t>Mahoosic Arm (3770 ft)</t>
  </si>
  <si>
    <t>Speck Pond Shelter</t>
  </si>
  <si>
    <t>Baldpate Lean-to</t>
  </si>
  <si>
    <t>Baldpate Mtn (3812 ft)</t>
  </si>
  <si>
    <t>Frye Notch Lean-to</t>
  </si>
  <si>
    <t>Wyman Mtn (2945 ft)</t>
  </si>
  <si>
    <t>Hall Mountain Lean-to</t>
  </si>
  <si>
    <t>Old Blue Mtn (3600 ft)</t>
  </si>
  <si>
    <t>Bemis Mtn (3580 ft)</t>
  </si>
  <si>
    <t>Bemis Mountain Lean-to</t>
  </si>
  <si>
    <t>Sabbath Day Pond Lean-to</t>
  </si>
  <si>
    <t>Piazza Rock Lean-to</t>
  </si>
  <si>
    <t>Saddleback Mtn (4116 ft)</t>
  </si>
  <si>
    <t>Poplar Ridge Lean-to</t>
  </si>
  <si>
    <t>Spaulding Mountain Lean-to</t>
  </si>
  <si>
    <t>Spaulding Mtn (3988 ft)</t>
  </si>
  <si>
    <t>Sugarloaf Mtn (4237 ft)</t>
  </si>
  <si>
    <t>Crocker Mtn North (4168 ft)</t>
  </si>
  <si>
    <t>Horns Pond Lean-tos</t>
  </si>
  <si>
    <t>Mt Bigelow W. Peak (4150 ft)</t>
  </si>
  <si>
    <t>Little Bigelow Lean-to</t>
  </si>
  <si>
    <t>West Carry Pond Lean-to</t>
  </si>
  <si>
    <t>Pierce Pond Lean-to</t>
  </si>
  <si>
    <t>Pleasant Pond Lean-to</t>
  </si>
  <si>
    <t>Bald Mountain Brook Lean-to</t>
  </si>
  <si>
    <t>Moxie Bald Lean-to</t>
  </si>
  <si>
    <t>Horseshoe Canyon Lean-to</t>
  </si>
  <si>
    <t>Leeman Brook Lean-to</t>
  </si>
  <si>
    <t>Wilson Valley Lean-to</t>
  </si>
  <si>
    <t>Long Pond Stream Lean-to</t>
  </si>
  <si>
    <t>Barren Mtn (3696 ft)</t>
  </si>
  <si>
    <t>Cloud Pond Lean-to</t>
  </si>
  <si>
    <t>Chairback Gap Lean-to</t>
  </si>
  <si>
    <t>Chairback Mtn (2180 ft)</t>
  </si>
  <si>
    <t>Carl A. Newhall Lean-to</t>
  </si>
  <si>
    <t>White Cap Mtn (3644 ft)</t>
  </si>
  <si>
    <t>Logan Brook Lean-to</t>
  </si>
  <si>
    <t>East Branch Lean-to</t>
  </si>
  <si>
    <t>Cooper Brook Falls Lean-to</t>
  </si>
  <si>
    <t>Potaywadjo Spring Lean-to</t>
  </si>
  <si>
    <t>Wadleigh Stream Lean-to</t>
  </si>
  <si>
    <t>Rainbow Stream Lean-to</t>
  </si>
  <si>
    <t>Hurd Brook Lean-to</t>
  </si>
  <si>
    <t>The Birches Shelters</t>
  </si>
  <si>
    <t>Mt Katahdin (5268 ft)</t>
  </si>
  <si>
    <t>off at</t>
  </si>
  <si>
    <t>hours</t>
  </si>
  <si>
    <t>phone</t>
  </si>
  <si>
    <t>M-F 8:30-4:30, Sa 8:30-12</t>
  </si>
  <si>
    <t>(802) 775-4247</t>
  </si>
  <si>
    <t>Post Office</t>
  </si>
  <si>
    <t>M-F 8:30-5, Sa 9-12</t>
  </si>
  <si>
    <t>(802) 457-1323</t>
  </si>
  <si>
    <t>M-F 8-1 &amp; 2-4:45, Sa 8:30-11:30</t>
  </si>
  <si>
    <t>(802) 457-1147</t>
  </si>
  <si>
    <t>M-F 7:30-11:30 &amp; 1-4:45, Sa 7:30-10:15</t>
  </si>
  <si>
    <t>(802) 295-6293</t>
  </si>
  <si>
    <t>(802) 649-1608</t>
  </si>
  <si>
    <t>M-F 8:30-5, Sa 8:30-12</t>
  </si>
  <si>
    <t>(603) 643-4544</t>
  </si>
  <si>
    <t>M-F 7:45-12 &amp; 1:30-5:15, Sa 7:45-12</t>
  </si>
  <si>
    <t>(603) 795-4421</t>
  </si>
  <si>
    <t>M-F 7:15-1 &amp; 3-5, Sa 7:15-12</t>
  </si>
  <si>
    <t>(603) 764-9444</t>
  </si>
  <si>
    <t>M-F 7:30-1 &amp; 2:30-5, Sa 8-11:30</t>
  </si>
  <si>
    <t>(603) 764-5733</t>
  </si>
  <si>
    <t>M-F 7-10 &amp; 2-5, Sa 7-1</t>
  </si>
  <si>
    <t>(603) 989-5154</t>
  </si>
  <si>
    <t>M-F 8-12:30 &amp; 1:30-5, Sa 8-12</t>
  </si>
  <si>
    <t>(603) 745-8134</t>
  </si>
  <si>
    <t>Not recommended for mail drop</t>
  </si>
  <si>
    <t>(603) 466-3347</t>
  </si>
  <si>
    <t>M-F 8:30-5, Sa 8-12</t>
  </si>
  <si>
    <t>(603) 466-2182</t>
  </si>
  <si>
    <t>M-F 8:30-1:30 &amp; 2-4:45. Sa 9-12:15</t>
  </si>
  <si>
    <t>(207) 392-4571</t>
  </si>
  <si>
    <t>M-F 8-1 &amp; 1:30-4:15, Sa 9-12</t>
  </si>
  <si>
    <t>(207) 864-3685</t>
  </si>
  <si>
    <t>M-F 9:30-4:15, Sa 9:30-12</t>
  </si>
  <si>
    <t>(207) 864-2233</t>
  </si>
  <si>
    <t>M-F 9:00-1 &amp; 1:30-4, Sa 9-11:30</t>
  </si>
  <si>
    <t>(207) 246-6461</t>
  </si>
  <si>
    <t>M-F 7:30-11:30 &amp; 12-3:45, Sa 7:30-11:15</t>
  </si>
  <si>
    <t>(207) 672-3416</t>
  </si>
  <si>
    <t>M-F 7:30-11:30 &amp; 12:30-4, Sa 7:30-11</t>
  </si>
  <si>
    <t>(207) 997-3975</t>
  </si>
  <si>
    <t>M-F 9-4, Sa 9-11:30</t>
  </si>
  <si>
    <t>(207) 723-5921</t>
  </si>
  <si>
    <t>Next</t>
  </si>
  <si>
    <t>To</t>
  </si>
  <si>
    <t>GPS</t>
  </si>
  <si>
    <t>Shelter Name:</t>
  </si>
  <si>
    <t>Miles</t>
  </si>
  <si>
    <t>Shelter</t>
  </si>
  <si>
    <t>Coordinates</t>
  </si>
  <si>
    <t>North:</t>
  </si>
  <si>
    <t>from AT:</t>
  </si>
  <si>
    <t>South:</t>
  </si>
  <si>
    <t>in Feet:</t>
  </si>
  <si>
    <t>Fee:</t>
  </si>
  <si>
    <t>Cap.:</t>
  </si>
  <si>
    <t>State:</t>
  </si>
  <si>
    <t>Long.:</t>
  </si>
  <si>
    <t>Lat.:</t>
  </si>
  <si>
    <t>Cooper Lodge Shelter</t>
  </si>
  <si>
    <t>Water source is a spring 60 yards north on AT.</t>
  </si>
  <si>
    <t>On AT</t>
  </si>
  <si>
    <t>No</t>
  </si>
  <si>
    <t>VT</t>
  </si>
  <si>
    <t>0.5 m E</t>
  </si>
  <si>
    <t>Churchill Scott Shelter</t>
  </si>
  <si>
    <t>0.1 m W</t>
  </si>
  <si>
    <t>Tucker Johnson Camping Area</t>
  </si>
  <si>
    <t>Water source is nearby Eagle Square Brook. Shelter construction planned for 2014.</t>
  </si>
  <si>
    <t>0.4 m W</t>
  </si>
  <si>
    <t>0.1 m E</t>
  </si>
  <si>
    <t>Water source is a spring in front of the shelter. </t>
  </si>
  <si>
    <t>0.2 m W</t>
  </si>
  <si>
    <t>Cloudland Market Shelter</t>
  </si>
  <si>
    <t>Shelter is now on private land. Owners also run Cloudland Market. Hikers welcome to stay at shelter.</t>
  </si>
  <si>
    <t>0.5 m W</t>
  </si>
  <si>
    <t>6 ?</t>
  </si>
  <si>
    <t>The spring is a good trek down the hill and feeds a fast-flowing stream 0.1 mile further.</t>
  </si>
  <si>
    <t>0.2 m E</t>
  </si>
  <si>
    <t>NH</t>
  </si>
  <si>
    <t>The water source is just past where the loop and the AT come back together. </t>
  </si>
  <si>
    <t>Water source is a brook 15 yards to the left of the shelter.</t>
  </si>
  <si>
    <t>W of AT.</t>
  </si>
  <si>
    <t>Water source is an unreliable stream at the blue-blaze junction to the shelter. </t>
  </si>
  <si>
    <t>0.3 m E</t>
  </si>
  <si>
    <t>Water source is Beaver Brook on the spur trail to the shelter</t>
  </si>
  <si>
    <t>Water source is Eliza Brook.  </t>
  </si>
  <si>
    <t>8s/4c</t>
  </si>
  <si>
    <t>Water source is Kinsman Pond. Water treatment recommended.</t>
  </si>
  <si>
    <t>16s/4c</t>
  </si>
  <si>
    <t>The main building holds the kitchen with 46 guests sleeping in separate bunkhouses.</t>
  </si>
  <si>
    <t>Yes</t>
  </si>
  <si>
    <t>1.1 m W</t>
  </si>
  <si>
    <t>Garfield Ridge Campsite &amp; Shelter</t>
  </si>
  <si>
    <t>The water source is near the main trail and is very reliable</t>
  </si>
  <si>
    <t>12s/7c</t>
  </si>
  <si>
    <t>It sleeps 38 people in four co-ed bunkrooms. It sits just below Galehead Mountain and South Twin.</t>
  </si>
  <si>
    <t>On Frost Tr</t>
  </si>
  <si>
    <t>Water source is a spring at the campsite.</t>
  </si>
  <si>
    <t>0.7 m E</t>
  </si>
  <si>
    <t>14s/6c</t>
  </si>
  <si>
    <t>It sleeps 36 in two bunkrooms.</t>
  </si>
  <si>
    <t>Water source is the inlet brook to the pond.</t>
  </si>
  <si>
    <t>E of AT.</t>
  </si>
  <si>
    <t>It sleeps 90 people a night in several bunkrooms and has a croo of 8.</t>
  </si>
  <si>
    <t>The RMS Perch Shelter</t>
  </si>
  <si>
    <t>Shelter is 0.9 mile west on Israel Ridge Path.</t>
  </si>
  <si>
    <t>0.9 m W</t>
  </si>
  <si>
    <t>Madison Spring Hut</t>
  </si>
  <si>
    <t>The hut sleeps 50 in several bunkrooms with a crew of 5 people. Hut is 0.6 mile west on Valley Way Trail.</t>
  </si>
  <si>
    <t>0.6 m W</t>
  </si>
  <si>
    <t>Osgood Tent Site</t>
  </si>
  <si>
    <t>Water available. Privy. Osgood Tent Site is west of AT on Osgood Trail.</t>
  </si>
  <si>
    <t>10s/5c</t>
  </si>
  <si>
    <t>There is no fee or caretaker. Water source is Rattle River.  </t>
  </si>
  <si>
    <t>Gentian Pond Shelter &amp; Campsite</t>
  </si>
  <si>
    <t>Overnight fee. Water source is the inlet brook of Gentian Pond.</t>
  </si>
  <si>
    <t>Carlo Col Shelter &amp; Campsite</t>
  </si>
  <si>
    <t>Water source is a spring left of the Shelter.</t>
  </si>
  <si>
    <t>0.3 m W</t>
  </si>
  <si>
    <t>ME</t>
  </si>
  <si>
    <t>Water source is a small stream  located downhill and behind the shelter. </t>
  </si>
  <si>
    <t>Speck Pond Shelter &amp; Campsite</t>
  </si>
  <si>
    <t>Water source is from a spring down the blue blazed Speck Pond Trail just beyond caretakers yurt. </t>
  </si>
  <si>
    <t>Water from stream next to lean-to.</t>
  </si>
  <si>
    <t>Water from Frye Brook in front of lean-to.</t>
  </si>
  <si>
    <t>Water from spring south of the lean-to on the AT.</t>
  </si>
  <si>
    <t>Water source is a small spring to the left of the lean-to.  </t>
  </si>
  <si>
    <t>Water source is the stream that passes through the campsite. </t>
  </si>
  <si>
    <t>Water source is the stream in front of the lean-to.  </t>
  </si>
  <si>
    <t>Water source is a small spring located to the right of the lean-to.  </t>
  </si>
  <si>
    <t>8+8</t>
  </si>
  <si>
    <t>Water from a brook or a spring house on the shelter spur trail.  </t>
  </si>
  <si>
    <t>Water source is a spring along the blue-blazed trail to the shelter. </t>
  </si>
  <si>
    <t>Water source is a stream to the left of the shelter.</t>
  </si>
  <si>
    <t>Water source is Bald Mountain Brook in front of the shelter.</t>
  </si>
  <si>
    <t>Water source is Bald Mountain Pond in front of the shelter.</t>
  </si>
  <si>
    <t>Water source is a stream at the AT junction or the river in front of and below the shelter.</t>
  </si>
  <si>
    <t>Water source is the stream in front of the shelter.</t>
  </si>
  <si>
    <t>Water source is a small spring in front of the shelter on the opposite side of the AT.  </t>
  </si>
  <si>
    <t>Water from small tributary of Long Pond Stream. Scenic Slugundy Gorge and Falls</t>
  </si>
  <si>
    <t>Water source is Cloud Pond in front of the shelter.</t>
  </si>
  <si>
    <t>0.4 m E</t>
  </si>
  <si>
    <t>Water source is an unreliable spring straight downhill 13 yards and 25 yards north.</t>
  </si>
  <si>
    <t>Water from brook south of shelter.</t>
  </si>
  <si>
    <t>Water source is Logan Brook in front of the shelter. Cascades are farther upstream.</t>
  </si>
  <si>
    <t xml:space="preserve">East Branch Lean-to </t>
  </si>
  <si>
    <t>Water source is the East Branch of the Pleasant River in front of the shelter.</t>
  </si>
  <si>
    <t>Water from brook. Beautiful cascades immediately upstream. Good swimming hole</t>
  </si>
  <si>
    <t>Water from unreliable stream.Can dry up during summer.</t>
  </si>
  <si>
    <t>Water source is Hurd Brook.</t>
  </si>
  <si>
    <t>The Birches Lean-tos &amp; Campsite</t>
  </si>
  <si>
    <t>Katahdin Stream in front of the Rangers cabin is the nearest water. Adjacent to Katahdin Stream Campground.</t>
  </si>
  <si>
    <t>0.2 E</t>
  </si>
  <si>
    <t>KATAHDIN (BAXTER PEAK)</t>
  </si>
  <si>
    <t>Northern Terminus of the AT.</t>
  </si>
  <si>
    <t>xxx</t>
  </si>
  <si>
    <t>Summit.</t>
  </si>
  <si>
    <t>http://www.sophiaknows.com/atdb/waypoints.csv.php</t>
  </si>
  <si>
    <t>http://www.sophiaknows.com/atdb/postoffices.php</t>
  </si>
  <si>
    <t>http://www.whiteblaze.net/forum/shelters-2016.php</t>
  </si>
  <si>
    <t>Kennebec River</t>
  </si>
  <si>
    <t>R</t>
  </si>
  <si>
    <t xml:space="preserve">Miles from Springer </t>
  </si>
  <si>
    <t xml:space="preserve">Distance between waypoints </t>
  </si>
  <si>
    <t xml:space="preserve">Features </t>
  </si>
  <si>
    <t>Services</t>
  </si>
  <si>
    <t>Miles from Katahdin</t>
  </si>
  <si>
    <t>w</t>
  </si>
  <si>
    <t>300 ft. to summit</t>
  </si>
  <si>
    <t>From ATLDHA Thru Hikers Compainion 2016</t>
  </si>
  <si>
    <t>J trail</t>
  </si>
  <si>
    <t>lambert Ridge Trail</t>
  </si>
  <si>
    <t>Kodak Trail</t>
  </si>
  <si>
    <t>Mt Cube Trail</t>
  </si>
  <si>
    <t>Alt Name</t>
  </si>
  <si>
    <t>Atwell Hill Trail</t>
  </si>
  <si>
    <t>Ore Hill Trail</t>
  </si>
  <si>
    <t>Wachipauka Pond Trail</t>
  </si>
  <si>
    <t>Townline Trail</t>
  </si>
  <si>
    <t>Glencliff Trail</t>
  </si>
  <si>
    <t>Beaver Brook Trail</t>
  </si>
  <si>
    <t>Kinsman Ridge Trail</t>
  </si>
  <si>
    <t>Fishin' Jimmy Trail</t>
  </si>
  <si>
    <t>Cascade Brook Trail</t>
  </si>
  <si>
    <t>Liberty Spring Trail</t>
  </si>
  <si>
    <t>Franconia Ridge Trail</t>
  </si>
  <si>
    <t>Garfield Ridge Trail</t>
  </si>
  <si>
    <t>The Twinway</t>
  </si>
  <si>
    <t>Ethan Pond Tail</t>
  </si>
  <si>
    <t>Wester Cliff Trail</t>
  </si>
  <si>
    <t>crawford path</t>
  </si>
  <si>
    <t>gulfside trail</t>
  </si>
  <si>
    <t>Osgood Trail</t>
  </si>
  <si>
    <t>Osgood Cutoff</t>
  </si>
  <si>
    <t>Madison Gulf Trail</t>
  </si>
  <si>
    <t>Great Gulf Trail / Madison Gulf Trail</t>
  </si>
  <si>
    <t>Old Jackson Road Trail</t>
  </si>
  <si>
    <t>Lost Pond Trail</t>
  </si>
  <si>
    <t>Wildcat Ridge Trail</t>
  </si>
  <si>
    <t>Ken-Duskeag Trail</t>
  </si>
  <si>
    <t>rattle river trail</t>
  </si>
  <si>
    <t>Centennial Trail</t>
  </si>
  <si>
    <t>Mahoosuc Trail</t>
  </si>
  <si>
    <t>MATC Maine Map 7</t>
  </si>
  <si>
    <t>MATC Maine Map 6</t>
  </si>
  <si>
    <t>MATC Maine Map 5</t>
  </si>
  <si>
    <t>MATC Maine Map 4</t>
  </si>
  <si>
    <t>MATC Maine Map 3</t>
  </si>
  <si>
    <t>MATC Maine Map 2</t>
  </si>
  <si>
    <t>MATC Maine Map 1</t>
  </si>
  <si>
    <t>PDF Page</t>
  </si>
  <si>
    <t>BUS</t>
  </si>
  <si>
    <t>Outfitter</t>
  </si>
  <si>
    <t>Campsite</t>
  </si>
  <si>
    <t>Parking</t>
  </si>
  <si>
    <t>Laundry</t>
  </si>
  <si>
    <t>Doctor</t>
  </si>
  <si>
    <t>Road Access</t>
  </si>
  <si>
    <t>fuel</t>
  </si>
  <si>
    <t>shelter</t>
  </si>
  <si>
    <t>Grocery</t>
  </si>
  <si>
    <t>Shower</t>
  </si>
  <si>
    <t>Short Term Resupply</t>
  </si>
  <si>
    <t>Train</t>
  </si>
  <si>
    <t>Hostels</t>
  </si>
  <si>
    <t>No potable Water</t>
  </si>
  <si>
    <t>lodging</t>
  </si>
  <si>
    <t>vet</t>
  </si>
  <si>
    <t>water</t>
  </si>
  <si>
    <t>meals/restaurants</t>
  </si>
  <si>
    <t>Dir-Dist</t>
  </si>
  <si>
    <t>Murphy Pond Outlet Stream (1020")</t>
  </si>
  <si>
    <t>S; C; w</t>
  </si>
  <si>
    <t>R; P</t>
  </si>
  <si>
    <t>R; w</t>
  </si>
  <si>
    <t>R; P; w</t>
  </si>
  <si>
    <t>C; w</t>
  </si>
  <si>
    <t>S; w</t>
  </si>
  <si>
    <t>L; M; w</t>
  </si>
  <si>
    <t>C; L; M; w</t>
  </si>
  <si>
    <t>R; P; PO; M (8m on Auto Road to N.H. 16)</t>
  </si>
  <si>
    <t>C; w; privy</t>
  </si>
  <si>
    <t>Killington  VT 05751</t>
  </si>
  <si>
    <t>Woodstock  VT 05091</t>
  </si>
  <si>
    <t>South Pomfret  VT 05067</t>
  </si>
  <si>
    <t>West Hartford  VT 05084</t>
  </si>
  <si>
    <t>Norwich  VT 05055</t>
  </si>
  <si>
    <t>Hanover  NH 03755</t>
  </si>
  <si>
    <t>Lyme  NH 03768</t>
  </si>
  <si>
    <t>Wentworth  NH 03282</t>
  </si>
  <si>
    <t>Warren  HH 03279</t>
  </si>
  <si>
    <t>Glencliff  NH 03238</t>
  </si>
  <si>
    <t>North Woodstock  NH 03262</t>
  </si>
  <si>
    <t>Mt. Washington  NH 03589</t>
  </si>
  <si>
    <t>Gorham  NH 03581</t>
  </si>
  <si>
    <t>Andover  ME 04216</t>
  </si>
  <si>
    <t>Oquossoc  ME 04964</t>
  </si>
  <si>
    <t>Rangely  ME 04970</t>
  </si>
  <si>
    <t>Stratton  ME 04982</t>
  </si>
  <si>
    <t>Caratunk  ME 04925</t>
  </si>
  <si>
    <t>Monson  ME 04464</t>
  </si>
  <si>
    <t>Millinocket  ME 04462</t>
  </si>
  <si>
    <t>Located .5 miles north on the Sherburne Pass Trail where it leaves the LT/AT  south of Pico Summit.</t>
  </si>
  <si>
    <t>Unreliable water source is a small seep  at southern spur from shelter  which may fail during droughts.</t>
  </si>
  <si>
    <t>Coin-operated showers  water spigot  and restroom located at the park. </t>
  </si>
  <si>
    <t>Water is obtained from Stony Brook  0.1 mile north on AT.</t>
  </si>
  <si>
    <t>Also called Happy Hill Cabin  Unreliable water source is the brook near the shelter. May run dry.</t>
  </si>
  <si>
    <t>Water source is Yenard Spring  located along the northern access to the shelter. </t>
  </si>
  <si>
    <t>Old Firewardens Cabin (N of summit  W of AT) offers shelter. Unreliable spring in front of shelter.</t>
  </si>
  <si>
    <t>Water source is Jeffers Brook  located in front of the shelter</t>
  </si>
  <si>
    <t>Visible from the summit of Mt. Lafayette  it is 1.1 miles (straight down!) on the Greenleaf Trail to the hut</t>
  </si>
  <si>
    <t>This is the newest AMC hut  finished in 1965. It sleeps 60 people in 8 bunkrooms</t>
  </si>
  <si>
    <t>The hut is open through the year  and sleeps 40 guests in two bunkhouses. </t>
  </si>
  <si>
    <t>Overnight fee  Water source is the inlet brook to the pond.</t>
  </si>
  <si>
    <t>Water from pond. Excellent swimming at sand beach on Long Pond  0.3 mi south on AT.</t>
  </si>
  <si>
    <t>Water source is an unreliable (often dry) spring on the AT  north of the lean-tos  Water also available from Horns Pond.</t>
  </si>
  <si>
    <t>Two water sources: left of shelter at spring house  or from West Carry Pond.</t>
  </si>
  <si>
    <t>Water from nearby bubbling Potawadjo Spring 15 ft in diameter  to right.</t>
  </si>
  <si>
    <t>Water source is Rainbow Stream  in front of the Shelter. Excellent swimming hole.</t>
  </si>
  <si>
    <t>E-0.2m to summit; M</t>
  </si>
  <si>
    <t>ATC N.H.-Vt. Map 6</t>
  </si>
  <si>
    <t>E-0.5m S; w</t>
  </si>
  <si>
    <t>W-0.1m S; C; w</t>
  </si>
  <si>
    <t>R; P; w (E-0.9m B; C; L; M) (W-1.4m L; 8.6m PO; all)</t>
  </si>
  <si>
    <t>W-0.4m C; w</t>
  </si>
  <si>
    <t>E-0.5m L; M</t>
  </si>
  <si>
    <t>E-0.4m (see below)</t>
  </si>
  <si>
    <t>R; P; S; C; sh; w (E-0.6m PO; B; G; L; M; O)</t>
  </si>
  <si>
    <t>R; L; M (E-0.3m O; B)</t>
  </si>
  <si>
    <t>R; P (E-0.5 pool)</t>
  </si>
  <si>
    <t>E-0.1m S; C; w</t>
  </si>
  <si>
    <t>W-0.2m</t>
  </si>
  <si>
    <t>W-0.2m S; w</t>
  </si>
  <si>
    <t>R; P; w (E-4.4m PO; G; L; M; D; V) (W-0.2m G)</t>
  </si>
  <si>
    <t>ATC N.H.-Vt. Map 5</t>
  </si>
  <si>
    <t>R; P; w (E-0.9m PO; G; M)</t>
  </si>
  <si>
    <t>R; w (E-1.6m PO; G; M)</t>
  </si>
  <si>
    <t>R; P (W-0.2m g)</t>
  </si>
  <si>
    <t>E-0.1m S; w</t>
  </si>
  <si>
    <t>R; P; C; w (E-7m PO; B; 8m H; all)</t>
  </si>
  <si>
    <t>R (E-0.25m PO; B; G; L; M)</t>
  </si>
  <si>
    <t>R; PO; C; G; L; M; O; D; V; B; sh; cl; f (E-2m L; cl; 16m H; f) (W-1.5m cl)</t>
  </si>
  <si>
    <t>W-0.2m S; nw (N-0.2m w)</t>
  </si>
  <si>
    <t>W-0.4m w</t>
  </si>
  <si>
    <t>R; P; H (E-0.9m G; f; sh)</t>
  </si>
  <si>
    <t>W-0.2m S; C; w</t>
  </si>
  <si>
    <t>R; P (W-3.2m PO; G; L; M; V)</t>
  </si>
  <si>
    <t>ATC N.H.-Vt. Map 4</t>
  </si>
  <si>
    <t>w (E-0.3m S)</t>
  </si>
  <si>
    <t>R; P (E-4.8m PO; G)</t>
  </si>
  <si>
    <t>R (E-1m C; sh)</t>
  </si>
  <si>
    <t>E-0.1m C; w</t>
  </si>
  <si>
    <t>R; P (E-4m PO; G; M; D; cl)</t>
  </si>
  <si>
    <t>R; P; w (E-0.4m PO; H; sh; cl; f)</t>
  </si>
  <si>
    <t>(E-3.7m R)</t>
  </si>
  <si>
    <t>R; P (E-0.3m w; 5m PO; H; G; L; M; cl; f; 6m PO; all)</t>
  </si>
  <si>
    <t>ATC N.H.-Vt. Map 3</t>
  </si>
  <si>
    <t>R (E-0.7m B; 0.8m M; 5.8m PO; H; G; L; M; cl; f; 7.3m PO; all) (W-2.1m B; C; 8m G; L; M; B)</t>
  </si>
  <si>
    <t>(E-0.7m P; B; 0.8m M; ph) (W-2.5m C; B; w)</t>
  </si>
  <si>
    <t>(W-0.2m w; 1.1m L; M; w)</t>
  </si>
  <si>
    <t>E-0.8m S; C; w</t>
  </si>
  <si>
    <t>E-0.1m w</t>
  </si>
  <si>
    <t>E-0.8m w</t>
  </si>
  <si>
    <t>R; B (E-1.8m C; cl; sh; 3m C; sh; 10m PO) (W-1m M; 3.7m L; M; B; sh)</t>
  </si>
  <si>
    <t>ATC N.H.-Vt. Map 2</t>
  </si>
  <si>
    <t>W-1.2m M</t>
  </si>
  <si>
    <t>E-2m C; cl; sh</t>
  </si>
  <si>
    <t>E-2m S; 4.2m R; P; B; G; L; M; sh; f</t>
  </si>
  <si>
    <t>w (W-0.2m w)</t>
  </si>
  <si>
    <t>W-0.9m S; C; w</t>
  </si>
  <si>
    <t>W-1.1m and 1.2m S; w</t>
  </si>
  <si>
    <t>W-0.6m C; w</t>
  </si>
  <si>
    <t>R; P; B; G; L; M; sh; f (E-16m L; O; 18m G; L; M O; D) (W-11m all)</t>
  </si>
  <si>
    <t>carter-moriah trail</t>
  </si>
  <si>
    <t>E-0.2m L; M; w</t>
  </si>
  <si>
    <t>R; P; H; w (W-1.8m H; C; G; cl; sh; 3.6m PO; H; B; G; L; M; O; cl; f; 5.6m G; 8m D)</t>
  </si>
  <si>
    <t>ATC N.H.-Vt. Map 1</t>
  </si>
  <si>
    <t>W-0.1m C; w</t>
  </si>
  <si>
    <t>E-0.2m S; C; w</t>
  </si>
  <si>
    <t>W-0.3m S; C; w; 2.6m Success Pond Road</t>
  </si>
  <si>
    <t>W-0.1m summit; 3.2m Success Pond Road</t>
  </si>
  <si>
    <t>w; W-2.5m Success Pond Road</t>
  </si>
  <si>
    <t>E-0.3m to summit &amp; observation tower</t>
  </si>
  <si>
    <t>R; P (E-5.5m C; 13m C; g; M; sh; f)</t>
  </si>
  <si>
    <t>R; P; C (E-8m PO; H; G; L; M; f; 11m H)</t>
  </si>
  <si>
    <t>R; w (E-9m PO; H; G; L; M; f; 12m H) (W-3.5m C; G; cl; sh)</t>
  </si>
  <si>
    <t>R (W-11m PO; G; M; f)</t>
  </si>
  <si>
    <t>R; P (W-0.3m L; 9m PO; H; G; L; M; O; D; cl; f; 15m Oquossoc)</t>
  </si>
  <si>
    <t>C (W-0.2m w)</t>
  </si>
  <si>
    <t>E-1.7m to summit</t>
  </si>
  <si>
    <t>E-0.1m to summit</t>
  </si>
  <si>
    <t>E-0.3m w; 0.6m to summit</t>
  </si>
  <si>
    <t>R; P (E-4.3m Maine 27)</t>
  </si>
  <si>
    <t>w (E-0.2m C)</t>
  </si>
  <si>
    <t>W-150 ft. to summit</t>
  </si>
  <si>
    <t>R; P (E-2m G) (W-5m PO; H; G; L; M; cl; f)</t>
  </si>
  <si>
    <t>W-0.2m w</t>
  </si>
  <si>
    <t>W-0.2m summit</t>
  </si>
  <si>
    <t>E-0.3m C; w</t>
  </si>
  <si>
    <t>R; P; w (W-0.2m lake)</t>
  </si>
  <si>
    <t>R (E-0.1m L; M; w)</t>
  </si>
  <si>
    <t>E-0.1m</t>
  </si>
  <si>
    <t>R; P (E-0.3m PO; 1m H; G; L; sh; cl; 16.5m G; L; M; cl) (W-2m C; L; M; sh; cl; 7m G; f)</t>
  </si>
  <si>
    <t>E-0.2m beach</t>
  </si>
  <si>
    <t>W-0.7m to peak</t>
  </si>
  <si>
    <t>C (E-0.3m R; P; 1.7m Monson)</t>
  </si>
  <si>
    <t>R; P (E-4m PO; H; G; L; M; cl; sh; f) (W-10m G; L; M; O; D; V; f)</t>
  </si>
  <si>
    <t>E-0.4m S; w</t>
  </si>
  <si>
    <t>w (E-0.2m pond)</t>
  </si>
  <si>
    <t>R (E-0.5m P; 20m C; G) (W-1.5m L; 6.1m L)</t>
  </si>
  <si>
    <t>w (E-0.2m P)</t>
  </si>
  <si>
    <t>(E-0.7m P; C; w)</t>
  </si>
  <si>
    <t>C (E-0.2m w)</t>
  </si>
  <si>
    <t>E-w</t>
  </si>
  <si>
    <t>R; P; C; w (E-6m C; G; cl; sh; 17m Maine 11)</t>
  </si>
  <si>
    <t>E-0.2m pond</t>
  </si>
  <si>
    <t>E-0.75m to summit</t>
  </si>
  <si>
    <t>R; P; C; G; M; sh (E-20m PO; H; G; L; M; D; O; cl)</t>
  </si>
  <si>
    <t>w (E-1m to Abol Beach)</t>
  </si>
  <si>
    <t>w (E-150 ft.)</t>
  </si>
  <si>
    <t>R; P (E-0.1m L; w)</t>
  </si>
  <si>
    <t>R; P; S; C; w (E-0.25m S; C)</t>
  </si>
  <si>
    <t>W- 2.2 to summit</t>
  </si>
  <si>
    <t xml:space="preserve">Twitchell Brook (590)...bridge </t>
  </si>
  <si>
    <t xml:space="preserve">Wadleigh Stream Lean-to (685") ...10.1mS; 8.1mN </t>
  </si>
  <si>
    <t>Blue-blaze Trail to Killington Peak (3900)</t>
  </si>
  <si>
    <t xml:space="preserve">Cooper Lodge (3900)...4.3mS; 3mN </t>
  </si>
  <si>
    <t xml:space="preserve">Jungle Jct.; Sherburne Pass Trail to (3480) Pico Camp...3mS; 2.5mN </t>
  </si>
  <si>
    <t xml:space="preserve">Churchill Scott Shelter (2560) ...2.5mS; 12.1mN </t>
  </si>
  <si>
    <t xml:space="preserve">U.S. 4 (1880) Rutland Vt. 05701 </t>
  </si>
  <si>
    <t>Maine Junction at Willard Gap Long Trail to Tucker Johnson Tenting Area (2250)</t>
  </si>
  <si>
    <t xml:space="preserve">Sherburne Pass Trail (2440)...to Inn at Long Trail </t>
  </si>
  <si>
    <t>Kent Brook Trail Junction (1700)</t>
  </si>
  <si>
    <t xml:space="preserve">Vt. 100 Gifford Woods State Park (1660) Killington Vt. 05751 </t>
  </si>
  <si>
    <t>Kent Pond Trail to Base Camp Outfitters Thundering Brook Road (1450)</t>
  </si>
  <si>
    <t>Thundering Brook Road (1280)</t>
  </si>
  <si>
    <t xml:space="preserve">Thundering Falls (1226)...900-ft. boardwalk </t>
  </si>
  <si>
    <t>River Road (1214)</t>
  </si>
  <si>
    <t>Quimby Mountain (2550)</t>
  </si>
  <si>
    <t xml:space="preserve">Stony Brook Shelter (1760) ...12.1mS; 10.2mN </t>
  </si>
  <si>
    <t>Stony Brook Road Stony Brook (1360)</t>
  </si>
  <si>
    <t>Chateauguay Road (2000)</t>
  </si>
  <si>
    <t>Lakota Lake Lookout (2640)</t>
  </si>
  <si>
    <t xml:space="preserve">Trail to the Lookout (2320) ...observation deck </t>
  </si>
  <si>
    <t xml:space="preserve">Winturri Shelter (1910)...10.2mS; 11.9mN </t>
  </si>
  <si>
    <t xml:space="preserve">Vt. 12 Gulf Stream Bridge (882) Woodstock Vt. 05091 </t>
  </si>
  <si>
    <t>Dana Hill (1530)</t>
  </si>
  <si>
    <t xml:space="preserve">Woodstock Stage Road Barnard Brook (820) South Pomfret Vt. 05067 </t>
  </si>
  <si>
    <t xml:space="preserve">Bartlett Brook Road (1050)...gravel footbridge brook </t>
  </si>
  <si>
    <t>Pomfret-South Pomfret Road Pomfret Brook (980)</t>
  </si>
  <si>
    <t>Cloudland Road (1370)</t>
  </si>
  <si>
    <t>Thistle Hill (1800)</t>
  </si>
  <si>
    <t xml:space="preserve">Thistle Hill Shelter (1480)...11.9mS; 9mN </t>
  </si>
  <si>
    <t>Joe Ranger Road (1280)</t>
  </si>
  <si>
    <t xml:space="preserve">Vt. 14 Patriots Bridge over White River (390) Hartford Vt. 05047 </t>
  </si>
  <si>
    <t>Tigertown Road Podunk Road (540)</t>
  </si>
  <si>
    <t>Podunk Road Podunk Brook (860)</t>
  </si>
  <si>
    <t>Griggs Mountain (1570)</t>
  </si>
  <si>
    <t xml:space="preserve">Happy Hill Shelter (1460)...9mS; 7.6mN </t>
  </si>
  <si>
    <t>Elm St. Trailhead (750)</t>
  </si>
  <si>
    <t xml:space="preserve">U.S. 5 (537) Norwich Vt. 05055 </t>
  </si>
  <si>
    <t xml:space="preserve">I-91; Vt. 10A (450)...A.T. on sidewalk </t>
  </si>
  <si>
    <t>Connecticut River (380) Vermont-New Hampshire State Line</t>
  </si>
  <si>
    <t xml:space="preserve">N.H. 10 Dartmouth College (520)Hanover N.H. 03755 </t>
  </si>
  <si>
    <t>N.H. 120 (490)</t>
  </si>
  <si>
    <t xml:space="preserve">Velvet Rocks Shelter (1040)...7.6mS; 9.7mN </t>
  </si>
  <si>
    <t xml:space="preserve">Ledyard Spring (1200)...water for Velvet Rocks Shelter </t>
  </si>
  <si>
    <t>Velvet Rocks (1243)</t>
  </si>
  <si>
    <t>Trescott Road (915)</t>
  </si>
  <si>
    <t>Etna-Hanover Center Road (845) Etna N.H.</t>
  </si>
  <si>
    <t>Three Mile Road (1350)</t>
  </si>
  <si>
    <t>Mink Brook (1320)</t>
  </si>
  <si>
    <t>Moose Mountain (South Peak) (2290)</t>
  </si>
  <si>
    <t xml:space="preserve">Moose Mountain Shelter (1850)...9.7mS; 5.9mN </t>
  </si>
  <si>
    <t>Moose Mountain (North Peak) (2300)</t>
  </si>
  <si>
    <t>South Fork Hewes Brook (1100)</t>
  </si>
  <si>
    <t>Goose Pond Road (952)</t>
  </si>
  <si>
    <t xml:space="preserve">Holts Ledge (1930)...peregrine falcon rookery </t>
  </si>
  <si>
    <t xml:space="preserve">Trapper John Shelter(1345)...5.9mS; 6.9mN </t>
  </si>
  <si>
    <t xml:space="preserve">Dartmouth Skiway Lyme-Dorchester Road (880)Lyme N.H. 03768 </t>
  </si>
  <si>
    <t>Grant Brook (1090)</t>
  </si>
  <si>
    <t>Lyme-Dorchester Road (1100)</t>
  </si>
  <si>
    <t>Smarts Mountain Tentsite (3200)</t>
  </si>
  <si>
    <t xml:space="preserve">Fire Wardens Cabin (3230) ...6.9mS; 5.6mN...fire tower </t>
  </si>
  <si>
    <t>South Jacobs Brook (1450)</t>
  </si>
  <si>
    <t>Eastman Ledges (2010)</t>
  </si>
  <si>
    <t xml:space="preserve">North Jacobs Brook (1900)...water for Hexacuba Shelter </t>
  </si>
  <si>
    <t xml:space="preserve">Hexacuba Shelter (1980) ...5.6mS; 16mN </t>
  </si>
  <si>
    <t>Mt. Cube (south summit) (2909) Cross Rivendell Trail Junction</t>
  </si>
  <si>
    <t>Mt. Cube side trail to north summit (2911)</t>
  </si>
  <si>
    <t xml:space="preserve">Brackett Brook (1400)...ford </t>
  </si>
  <si>
    <t xml:space="preserve">N.H. 25A (900) Wentworth N.H. 03282 </t>
  </si>
  <si>
    <t>Cape Moonshine Road (1400)</t>
  </si>
  <si>
    <t>Ore Hill Campsite (1720)</t>
  </si>
  <si>
    <t>Ore Hill (1850)</t>
  </si>
  <si>
    <t xml:space="preserve">N.H. 25C Ore Hill Brook (1550) Warren N.H. 03279 </t>
  </si>
  <si>
    <t>Mt. Mist (2200)</t>
  </si>
  <si>
    <t>Hairy Root Spring Webster Slide Trail (1600)</t>
  </si>
  <si>
    <t>Wachipauka Pond (1493)</t>
  </si>
  <si>
    <t xml:space="preserve">N.H. 25 Oliverian Brook (1000)... ford road bypass if high water Glencliff N.H. 03238 </t>
  </si>
  <si>
    <t xml:space="preserve">Jeffers Brook Shelter (1350) ...16mS; 6.9mN </t>
  </si>
  <si>
    <t>USFS 19 Long Pond Road (1330)</t>
  </si>
  <si>
    <t>High Street (1480)</t>
  </si>
  <si>
    <t>Hurricane Trail (1680)</t>
  </si>
  <si>
    <t>Mt. Moosilauke (south peak) (4460)</t>
  </si>
  <si>
    <t>Mt. Moosilauke (north peak) (4802) Gorge Brook Trail to DOC Ravine Lodge</t>
  </si>
  <si>
    <t>Benton Trail (4550)</t>
  </si>
  <si>
    <t>Asquam Ridge Trail (4050)</t>
  </si>
  <si>
    <t xml:space="preserve">Beaver Brook Shelter and Campsite (3750)...6.9mS; 9mN </t>
  </si>
  <si>
    <t>Beaver Brook Cascades (3000)</t>
  </si>
  <si>
    <t xml:space="preserve">N.H. 112; Kinsman Notch (1870)North Woodstock N.H. 03262 Lincoln N.H. 03251 </t>
  </si>
  <si>
    <t>Dilly Trail (2650)</t>
  </si>
  <si>
    <t>Gordon Pond Trail (2700)</t>
  </si>
  <si>
    <t>Mt. Wolf (East Peak) (3478)</t>
  </si>
  <si>
    <t>Reel Brook Trail (2600)</t>
  </si>
  <si>
    <t>Power Line (2625)</t>
  </si>
  <si>
    <t xml:space="preserve">Eliza Brook Shelter and Campsite (2400)...9mS; 4.1mN </t>
  </si>
  <si>
    <t>Harrington Pond (3400)</t>
  </si>
  <si>
    <t>South Kinsman Mountain (4358)</t>
  </si>
  <si>
    <t>North Kinsman Mountain (4293)</t>
  </si>
  <si>
    <t>Mt. Kinsman Trail (3900)</t>
  </si>
  <si>
    <t xml:space="preserve">Kinsman Pond Trail (south) to +AMC Kinsman Pond Shelter and Campsite (3750)...4.1mS; 15.3mN </t>
  </si>
  <si>
    <t>+AMC Lonesome Lake Hut (2760)</t>
  </si>
  <si>
    <t>Kinsman Pond Trail (north) (2294)</t>
  </si>
  <si>
    <t xml:space="preserve">Basin-Cascade Trail; Cascade Brook (2084)...ford </t>
  </si>
  <si>
    <t>Whitehouse Brook (1610)</t>
  </si>
  <si>
    <t>Pemi Trail (1520)</t>
  </si>
  <si>
    <t>I-93 U.S. 3Franconia Notch (1450) ...underpass Pemigawasset River North Woodstock N.H. 03262 Lincoln N.H. 03251 Franconia N.H.</t>
  </si>
  <si>
    <t>Franconia Notch paved bike path east to Liberty Springs hiker parking and shuttle; and beyond to The Flume Visitor Center; west to +Lafayette Place Campground (1450)</t>
  </si>
  <si>
    <t>Flume Side Trail (1800)</t>
  </si>
  <si>
    <t>+AMC Liberty Springs Tentsite (3870)</t>
  </si>
  <si>
    <t xml:space="preserve">Franconia Ridge Trail (4260) ...0.3m to Mt. Liberty </t>
  </si>
  <si>
    <t xml:space="preserve">Little Haystack Mountain; Falling Waters Trail (4800)...above treeline for next 2.5 miles north on Franconia Ridge </t>
  </si>
  <si>
    <t>Mt. Lincoln (5089)</t>
  </si>
  <si>
    <t>Mt. Lafayette; Greenleaf Trail to +AMC Greenleaf Hut (5260)</t>
  </si>
  <si>
    <t xml:space="preserve">Skookumchuck Trail Jct. (4680)... above treeline for the next 2.5 miles south on Franconia Ridge </t>
  </si>
  <si>
    <t>Garfield Pond (3860)</t>
  </si>
  <si>
    <t>Mt. Garfield (4500)</t>
  </si>
  <si>
    <t>Garfield Trail (4180)</t>
  </si>
  <si>
    <t xml:space="preserve">+AMC Garfield Ridge Shelter and Campsite (3900)...15.3mS; 6.4mN </t>
  </si>
  <si>
    <t>Franconia Brook Trail (3420)</t>
  </si>
  <si>
    <t>Gale River Trail (3390)</t>
  </si>
  <si>
    <t>+AMC Galehead Hut Twin Brook Trail (3780)</t>
  </si>
  <si>
    <t>South Twin Mountain North Twin Spur (4902)</t>
  </si>
  <si>
    <t xml:space="preserve">Mt. Guyot (4580); +AMC Guyot Shelter and Campsite on Bondcliff Trail...6.4mS; 9.8mN </t>
  </si>
  <si>
    <t>Zealand Mountain (4250)</t>
  </si>
  <si>
    <t>Zeacliff Pond Trail (3800)</t>
  </si>
  <si>
    <t>Zeacliff Trail (south) (3700)</t>
  </si>
  <si>
    <t xml:space="preserve">Zeacliff (3700)...overlook to the east </t>
  </si>
  <si>
    <t>Lend-a-Hand Trail Whitewall Brook (2750)</t>
  </si>
  <si>
    <t>+AMC Zealand Falls Hut (2630)</t>
  </si>
  <si>
    <t xml:space="preserve">Zealand Trail Jct. (2460)...former railroad bed </t>
  </si>
  <si>
    <t>Zeacliff Trail (north) (2448)</t>
  </si>
  <si>
    <t>Thoreau Falls Trail (2460)</t>
  </si>
  <si>
    <t>Shoal Pond Trail (2500)</t>
  </si>
  <si>
    <t xml:space="preserve">+AMC Ethan Pond Shelter and Campsite (2860)...9.8mS; 17.4mN </t>
  </si>
  <si>
    <t>Willey Range Trail (2680)</t>
  </si>
  <si>
    <t>Kedron Flume Trail (2450)</t>
  </si>
  <si>
    <t>Arethusa-Ripley Falls Trail (1600)</t>
  </si>
  <si>
    <t>Railroad Tracks Willey House Station Road (1440)</t>
  </si>
  <si>
    <t xml:space="preserve">U.S. 302 Crawford Notch Presidential Range (1275)Bartlett N.H. 03812 </t>
  </si>
  <si>
    <t xml:space="preserve">Saco River (1350)...footbridge </t>
  </si>
  <si>
    <t>Saco River Trail (south) (1350)</t>
  </si>
  <si>
    <t>Saco River Trail (north) (1400)</t>
  </si>
  <si>
    <t>Webster Cliffs (3025)</t>
  </si>
  <si>
    <t>Mt. Webster (3910)</t>
  </si>
  <si>
    <t>Mt. Jackson (4052)</t>
  </si>
  <si>
    <t>+AMC Mizpah Spring Hut +AMC Nauman Tentsite (3800)</t>
  </si>
  <si>
    <t xml:space="preserve">Mt. Pierce (Mt. Clinton) (4312)... above treeline for the next 12.7 miles north </t>
  </si>
  <si>
    <t>Spring (4350)</t>
  </si>
  <si>
    <t>Mt. Eisenhower Loop Trail (north); Edmonds Path (4475)</t>
  </si>
  <si>
    <t>Spring (4480)</t>
  </si>
  <si>
    <t>Mt. Franklin (5004)</t>
  </si>
  <si>
    <t>Mt. Monroe Loop Trail (north) (5075)</t>
  </si>
  <si>
    <t xml:space="preserve">+AMC Lakes of the Clouds Hut (5125)...The Dungeon </t>
  </si>
  <si>
    <t>Davis Path; Westside Trail (south) (5625)</t>
  </si>
  <si>
    <t>Gulfside Trail (6150)</t>
  </si>
  <si>
    <t>Mt. Washington (6288) Mt. Washington Auto Road Mt. Washington N.H. 03589 (not recommended)</t>
  </si>
  <si>
    <t>Tuckerman Ravine Trail (6288) to + AMC Hermit Lake Shelter ...17.4S; 7.1mN Pinkham Notch at N.H. 16</t>
  </si>
  <si>
    <t>Trinity Heights Connector (6100)</t>
  </si>
  <si>
    <t>Cog Railroad Tracks (6090)</t>
  </si>
  <si>
    <t>Great Gulf Trail (5925)</t>
  </si>
  <si>
    <t>Westside Trail (5500)</t>
  </si>
  <si>
    <t>Mt. Clay Loop Trail (south) (5400)</t>
  </si>
  <si>
    <t>Jewell Trail (5400)</t>
  </si>
  <si>
    <t>Greenough Spring (5100)</t>
  </si>
  <si>
    <t>Sphinx Col; Mt. Clay Loop Trail (north) (5025)</t>
  </si>
  <si>
    <t>Sphinx Trail (4975)</t>
  </si>
  <si>
    <t>Cornice Trail; Monticello Lawn (5325)</t>
  </si>
  <si>
    <t>Six Husbands Trail (5325)</t>
  </si>
  <si>
    <t>Mt. Jefferson Loop (north) (5125)</t>
  </si>
  <si>
    <t>Edmands Col; Gulfside Spring; Spaulding Spring (4938)</t>
  </si>
  <si>
    <t xml:space="preserve">Israel Ridge Path (5475) to +RMC The Perch Shelter and Campsite... 7.1mS; 2.7mN </t>
  </si>
  <si>
    <t xml:space="preserve">Thunderstorm Junction (5490); Trail to +RMC Crag Camp Cabin; Lowes Path to Mt. Adams and +RMC Gray Knob Cabin...2.7mS; 23.2mN </t>
  </si>
  <si>
    <t>Air Line Trail (south) (5125)</t>
  </si>
  <si>
    <t>+AMC Madison Spring Hut (4825)</t>
  </si>
  <si>
    <t>USFS Valley Way Tentsite (3900)</t>
  </si>
  <si>
    <t>Mt. Madison (5366)</t>
  </si>
  <si>
    <t>Howker Ridge Trail (5100)</t>
  </si>
  <si>
    <t>Osgood Junction; Parapet Trail; Daniel Webster Scout Trail (4822)</t>
  </si>
  <si>
    <t xml:space="preserve">Osgood Ridge (4300)...above treeline for the next 12.7 miles south </t>
  </si>
  <si>
    <t>USFS Osgood Campsite (2540) Osgood Cutoff</t>
  </si>
  <si>
    <t>The Bluff at Parapet Brook (2450) Great Gulf Trail</t>
  </si>
  <si>
    <t>Madison Gulf Trail (2300) West Branch of the Peabody River</t>
  </si>
  <si>
    <t>Great Gulf Trail (north) (2290)</t>
  </si>
  <si>
    <t xml:space="preserve">Lows Bald Spot (2875)...rock dome </t>
  </si>
  <si>
    <t>Mt. Washington Auto Road (2675)</t>
  </si>
  <si>
    <t>Raymond Path (2625)</t>
  </si>
  <si>
    <t>Georges Gorge Trail (2525)</t>
  </si>
  <si>
    <t>Crew Cutoff Trail (2075)</t>
  </si>
  <si>
    <t xml:space="preserve">N.H. 16 Pinkham Notch Pinkham Notch Visitor Center +AMC Joe Dodge Lodge (2050)Intervale N.H. North Conway N.H. Gorham N.H. 03581 </t>
  </si>
  <si>
    <t>Square Ledge Trail (2020)</t>
  </si>
  <si>
    <t>Wildcat Ridge Trail to Glen Ellis Falls (1990)</t>
  </si>
  <si>
    <t>Open Ledge Sarges Crag (3000)</t>
  </si>
  <si>
    <t>Spring (3250)</t>
  </si>
  <si>
    <t xml:space="preserve">Wildcat Mountain Peak D (4020)...gondola </t>
  </si>
  <si>
    <t>Wildcat Mountain Peak C (4298)</t>
  </si>
  <si>
    <t>Wildcat Mountain Peak B (4330)</t>
  </si>
  <si>
    <t>Wildcat Mountain Peak A (4442)</t>
  </si>
  <si>
    <t>Nineteen Mile Brook Trail (3350) Carter Notch +AMC Carter Notch Hut</t>
  </si>
  <si>
    <t>Spring (4300)</t>
  </si>
  <si>
    <t>Carter Dome Rainbow Trail (4832)</t>
  </si>
  <si>
    <t>Black Angel Trail (4600)</t>
  </si>
  <si>
    <t>Mt. Hight (4675)</t>
  </si>
  <si>
    <t>Zeta Pass (3890)</t>
  </si>
  <si>
    <t>South Carter Mountain (4458)</t>
  </si>
  <si>
    <t>Middle Carter Mountain (4610)</t>
  </si>
  <si>
    <t>Mt. Lethe (4584)</t>
  </si>
  <si>
    <t>North Carter Mountain (4539)</t>
  </si>
  <si>
    <t xml:space="preserve">+AMC Imp Shelter and Campsite (3250)...23.2mS; 6.3mN </t>
  </si>
  <si>
    <t>Stony Brook Trail; Moriah Brook Trail (3127)</t>
  </si>
  <si>
    <t>Carter Moriah Trail to Mt. Moriah (4000)</t>
  </si>
  <si>
    <t>Middle Moriah (3640)</t>
  </si>
  <si>
    <t>Kenduskeag Trail (3300)</t>
  </si>
  <si>
    <t>Rattle River (1700)</t>
  </si>
  <si>
    <t xml:space="preserve">East Rattle River (1500)...difficult in high water </t>
  </si>
  <si>
    <t xml:space="preserve">Rattle River Shelter and Campsite (1260)...6.3mS; 13.9mN </t>
  </si>
  <si>
    <t>U.S. 2 (780)Shelburne N.H. Gorham N.H. 03581 Berlin N.H.</t>
  </si>
  <si>
    <t>North Road Androscoggin River (750)</t>
  </si>
  <si>
    <t xml:space="preserve">Hogan Road (760)...unpaved </t>
  </si>
  <si>
    <t>Brook (1350)</t>
  </si>
  <si>
    <t>Mt. Hayes Mahoosuc Trail (2555)</t>
  </si>
  <si>
    <t>Cascade Mountain (2631)</t>
  </si>
  <si>
    <t>Trident Col Tentsite (2020)</t>
  </si>
  <si>
    <t>Trident Pass Page Pond (2240)</t>
  </si>
  <si>
    <t>Wockett Ledge (2780)</t>
  </si>
  <si>
    <t>Dream Lake inlet Peabody Brook Trail (2610)</t>
  </si>
  <si>
    <t>Moss Pond (2630)</t>
  </si>
  <si>
    <t xml:space="preserve">Austin Brook Trail Jct. to Gentian Pond Shelter and Campsite (2166) ...13.9mS; 5.7mN </t>
  </si>
  <si>
    <t>Mt. Success (3565)</t>
  </si>
  <si>
    <t>Success Trail (3170)</t>
  </si>
  <si>
    <t>New Hampshire-Maine State Line (2972)</t>
  </si>
  <si>
    <t xml:space="preserve">Carlo Col Trail Jct. to Carlo Col Shelter and Campsite (2945)...5.7mS; 4.7mN </t>
  </si>
  <si>
    <t>Mt. Carlo (3565)</t>
  </si>
  <si>
    <t>Goose Eye Trail to Goose Eye Mountain (West Peak) (3854)</t>
  </si>
  <si>
    <t>Goose Eye Mountain (East Peak) (3794)</t>
  </si>
  <si>
    <t>Goose Eye Mountain (North Peak) (3675)</t>
  </si>
  <si>
    <t xml:space="preserve">Full Goose Shelter and Campsite (3030) ...4.7mS; 5.2mN </t>
  </si>
  <si>
    <t>Fulling Mill Mountain (South Peak) (3395)</t>
  </si>
  <si>
    <t>Mahoosuc Notch Trail (2400) Mahoosuc Notch (west end)</t>
  </si>
  <si>
    <t>Mahoosuc Notch (east end) Bull Branch (2150)</t>
  </si>
  <si>
    <t>Mahoosuc Arm Summit Joe May Cut-off Trail Jct. (3765)</t>
  </si>
  <si>
    <t xml:space="preserve">Speck Pond Brook (3430)...outlet of Speck Pond </t>
  </si>
  <si>
    <t xml:space="preserve">Speck Pond Trail +AMC Speck Pond Shelter and Campsite (3500)...last water for the next 3.5 miles north......5.2mS; 6.9mN </t>
  </si>
  <si>
    <t>Old Speck Trail and Grafton Loop Trail Junction (3985)</t>
  </si>
  <si>
    <t xml:space="preserve">Eyebrow Trail (2480)...upper junction </t>
  </si>
  <si>
    <t xml:space="preserve">Brook (2500)...last water for the next 3.5 miles south </t>
  </si>
  <si>
    <t xml:space="preserve">Eyebrow Trail (1530)...lower junction </t>
  </si>
  <si>
    <t>Maine 26 Grafton Notch (1495)</t>
  </si>
  <si>
    <t xml:space="preserve">Table Rock Trail (2125)...upper junction </t>
  </si>
  <si>
    <t xml:space="preserve">Baldpate Lean-to (2645)...6.9mS; 3.5mN </t>
  </si>
  <si>
    <t>Baldpate Mountain (West Peak) (3662)</t>
  </si>
  <si>
    <t>Baldpate Mountain (East Peak) (3812) Grafton Loop Trail Junction</t>
  </si>
  <si>
    <t>Little Baldpate Mountain (3442)</t>
  </si>
  <si>
    <t xml:space="preserve">Frye Notch Lean-to Frye Brook (2280) ..3.5mS; 10.5mN </t>
  </si>
  <si>
    <t xml:space="preserve">Surplus Mountain (2875)...highpoint on NE ridge </t>
  </si>
  <si>
    <t xml:space="preserve">Dunn Notch and Falls (1350)...ford West Branch Ellis River </t>
  </si>
  <si>
    <t xml:space="preserve">East B Hill Road (1485) Andover Maine 04216 </t>
  </si>
  <si>
    <t xml:space="preserve">Burroughs Brook (2050)...ford outlet of Surplus Pond </t>
  </si>
  <si>
    <t>Gravel logging road (2050)</t>
  </si>
  <si>
    <t>Wyman Mountain (northpeak) (2945)</t>
  </si>
  <si>
    <t xml:space="preserve">Hall Mountain Lean-to (2635) ...10.5mS; 12.8mN </t>
  </si>
  <si>
    <t xml:space="preserve">Sawyer Notch Sawyer Brook (1095)...ford </t>
  </si>
  <si>
    <t>Moody Mountain (2440)</t>
  </si>
  <si>
    <t xml:space="preserve">South Arm Road Black Brook (1410)...ford Andover Maine 04216 </t>
  </si>
  <si>
    <t>Old Blue Mountain (3600)</t>
  </si>
  <si>
    <t>Bemis Stream Trail (3350)</t>
  </si>
  <si>
    <t>Bemis Mountain (West Peak) (3592)</t>
  </si>
  <si>
    <t xml:space="preserve">Bemis Mountain Lean-to (2790) ...12.8mS; 8.3mN </t>
  </si>
  <si>
    <t xml:space="preserve">Bemis Range (Second Peak) (2915)...open ledges </t>
  </si>
  <si>
    <t xml:space="preserve">Gravel Road (1550)...former rail bed </t>
  </si>
  <si>
    <t xml:space="preserve">Bemis Stream (1495)...ford </t>
  </si>
  <si>
    <t xml:space="preserve">Maine 17 (2200)...view of Mooselookmeguntic Lake Oquossoc Maine 04964 </t>
  </si>
  <si>
    <t>Spruce Mountain (2530)</t>
  </si>
  <si>
    <t>Moxie Pond (2400)</t>
  </si>
  <si>
    <t xml:space="preserve">Long Pond (2330)...sandy beach </t>
  </si>
  <si>
    <t xml:space="preserve">Sabbath Day Pond Lean-to (2390) ...8.3mS; 11.2mN </t>
  </si>
  <si>
    <t>Houghton Fire Road (2300)</t>
  </si>
  <si>
    <t>Little Swift River Pond Campsite (2460)</t>
  </si>
  <si>
    <t xml:space="preserve">Chandler Mill Stream (2150)...outlet of boreal bog </t>
  </si>
  <si>
    <t>South Pond (2174)</t>
  </si>
  <si>
    <t xml:space="preserve">Maine 4 (1700)Rangeley Maine 04970 </t>
  </si>
  <si>
    <t xml:space="preserve">Sandy River (1595)...footbridge </t>
  </si>
  <si>
    <t>Gravel Road (1750)</t>
  </si>
  <si>
    <t xml:space="preserve">Piazza Rock Lean-to (2080) ...11.2mS; 8.9mN </t>
  </si>
  <si>
    <t>Ethel Pond (2200)</t>
  </si>
  <si>
    <t>Saddleback Stream (2350)</t>
  </si>
  <si>
    <t xml:space="preserve">Moose and Deer Pond Outlet near Eddy Pond (2616)...last water for the next 6 miles north </t>
  </si>
  <si>
    <t>Gravel Logging Road (2625)</t>
  </si>
  <si>
    <t xml:space="preserve">Treeline (3700)...above treeline for the next 2.9 miles north </t>
  </si>
  <si>
    <t>Saddleback Mountain (4120)</t>
  </si>
  <si>
    <t>The Horn (4041)</t>
  </si>
  <si>
    <t xml:space="preserve">Treeline (3620)...above treeline for the next 2.9 miles south </t>
  </si>
  <si>
    <t>Redington Stream Campsite (3170)</t>
  </si>
  <si>
    <t xml:space="preserve">Saddleback Junior (3655)...open summit </t>
  </si>
  <si>
    <t xml:space="preserve">Brook (3200)...last water for the next 6 miles south </t>
  </si>
  <si>
    <t xml:space="preserve">Poplar Ridge Lean-to (2920)...8.9mS; 8mN </t>
  </si>
  <si>
    <t xml:space="preserve">Orbeton Stream (1550)...ford </t>
  </si>
  <si>
    <t xml:space="preserve">Gravel Road (1650)...old rail bed; northbound turn E-100 ft. to re-enter woods </t>
  </si>
  <si>
    <t>Sluice Brook (2145)</t>
  </si>
  <si>
    <t>Logging Road (2300)</t>
  </si>
  <si>
    <t xml:space="preserve">Logging Road (2300)...Perham Stream nearby </t>
  </si>
  <si>
    <t>Lone Mountain (3280)</t>
  </si>
  <si>
    <t xml:space="preserve">Mt. Abraham Trail (3184)...(4050) </t>
  </si>
  <si>
    <t xml:space="preserve">Spaulding Mountain Lean-to (3140) ...8mS; 18.6mN </t>
  </si>
  <si>
    <t>Trail to Spaulding Mountain (4010)</t>
  </si>
  <si>
    <t xml:space="preserve">Bronze plaque (3500)...1937 completion of the final two miles of the A.T. </t>
  </si>
  <si>
    <t xml:space="preserve">Sugarloaf Mountain Trail (3540)...Maines third-highest peak (4250) </t>
  </si>
  <si>
    <t xml:space="preserve">South Branch Carrabassett River (2100)...ford </t>
  </si>
  <si>
    <t xml:space="preserve">Caribou Valley Road (2220)...gravel </t>
  </si>
  <si>
    <t xml:space="preserve">Crocker Cirque Campsite (2710)...stream </t>
  </si>
  <si>
    <t>South Crocker Mountain (4040)</t>
  </si>
  <si>
    <t>North Crocker Mountain (4228)</t>
  </si>
  <si>
    <t>Stream (3300)</t>
  </si>
  <si>
    <t xml:space="preserve">Stream (2500)...in stand of large white birch trees </t>
  </si>
  <si>
    <t xml:space="preserve">Maine 27 (1450) Stratton Maine 04982 </t>
  </si>
  <si>
    <t>Stratton Brook Pond Road (1250)</t>
  </si>
  <si>
    <t xml:space="preserve">Stratton Brook (1230)...footbridge </t>
  </si>
  <si>
    <t>Cranberry Stream Campsite (1350)</t>
  </si>
  <si>
    <t>Bigelow Range Trail Cranberry Pond (2400)</t>
  </si>
  <si>
    <t>Horns Pond Trail (3200)</t>
  </si>
  <si>
    <t xml:space="preserve">Horns Pond Lean-tos (3160)...18.6mS; 10.2mN </t>
  </si>
  <si>
    <t>Spring (3400)</t>
  </si>
  <si>
    <t>Side Trail to North Horn (3792)</t>
  </si>
  <si>
    <t>South Horn (3831)</t>
  </si>
  <si>
    <t>Bigelow Mountain (West Peak) (4145)</t>
  </si>
  <si>
    <t>Bigelow Col Fire Wardens Trail Avery Memorial Campsite (3850)</t>
  </si>
  <si>
    <t>Spring (3900)</t>
  </si>
  <si>
    <t>Bigelow Mountain; Avery Peak (4090)</t>
  </si>
  <si>
    <t>Safford Brook Trail (2260)</t>
  </si>
  <si>
    <t>Safford Notch and Campsite (2230)</t>
  </si>
  <si>
    <t>Little Bigelow Mountain (west end) (3035)</t>
  </si>
  <si>
    <t>Little Bigelow Mountain (east end) (3040)</t>
  </si>
  <si>
    <t xml:space="preserve">Little Bigelow Lean-to (1760)...10.2mS; 7.7mN </t>
  </si>
  <si>
    <t>East Flagstaff Road (1200)</t>
  </si>
  <si>
    <t xml:space="preserve">Bog Brook Road Flagstaff Lake (1150)...inlet </t>
  </si>
  <si>
    <t>Campsite (1210)</t>
  </si>
  <si>
    <t>Long Falls Dam Road (1225)</t>
  </si>
  <si>
    <t>Jerome Brook (1300)</t>
  </si>
  <si>
    <t xml:space="preserve">Logging Road (1400)...gravel </t>
  </si>
  <si>
    <t>Roundtop Mountain (1760)</t>
  </si>
  <si>
    <t>West Carry Pond (west side) (1320)</t>
  </si>
  <si>
    <t xml:space="preserve">West Carry Pond Lean-to (1340) ...7.7mS; 10mN </t>
  </si>
  <si>
    <t xml:space="preserve">West Carry Pond (east side) (1320)...side trail west to Arnold Point Beach on Arnold Trail </t>
  </si>
  <si>
    <t xml:space="preserve">Arnold Swamp (1255)...many bog bridges </t>
  </si>
  <si>
    <t>Long Pond Road (1250)</t>
  </si>
  <si>
    <t xml:space="preserve">Sandy Stream Middle Carry Pond Road (1229)...bridge </t>
  </si>
  <si>
    <t xml:space="preserve">East Carry Pond Logging Road (1250)...gravel </t>
  </si>
  <si>
    <t>East Carry Pond (north end) (1237)</t>
  </si>
  <si>
    <t xml:space="preserve">Scott Road (1300)...main logging road </t>
  </si>
  <si>
    <t xml:space="preserve">North Branch of Carrying Place Stream (1200)...ford </t>
  </si>
  <si>
    <t xml:space="preserve">Pierce Pond Lean-to (1150)...10mS: 9.7mN </t>
  </si>
  <si>
    <t xml:space="preserve">Wooden Dam (1120)...outlet of Pierce Pond </t>
  </si>
  <si>
    <t>Trail to Harrisons Pierce Pond Camps (1100)</t>
  </si>
  <si>
    <t xml:space="preserve">Otter Pond Road (1080)...gravel </t>
  </si>
  <si>
    <t xml:space="preserve">Trail to pool at base of waterfalls (850)... Pierce Pond Stream </t>
  </si>
  <si>
    <t xml:space="preserve">Otter Pond Stream (900)...bridge </t>
  </si>
  <si>
    <t xml:space="preserve">Kennebec River (490)...ferry </t>
  </si>
  <si>
    <t>U.S. 201 (520) Caratunk Maine 04925 Bingham Maine The Forks Maine</t>
  </si>
  <si>
    <t>Holly Brook (900)</t>
  </si>
  <si>
    <t xml:space="preserve">Hangtown Road (1240)...gravel logging road </t>
  </si>
  <si>
    <t>Boise-Cascade Logging Road (1400)</t>
  </si>
  <si>
    <t xml:space="preserve">Pleasant Pond Lean-to (1320)...9.7mS; 9mN </t>
  </si>
  <si>
    <t>Trail to Pleasant Pond Beach (1360)</t>
  </si>
  <si>
    <t>Pleasant Pond Mountain (2477)</t>
  </si>
  <si>
    <t>Moxie Pond (south end) Joes Hole (970) Troutdale Road</t>
  </si>
  <si>
    <t xml:space="preserve">Baker Stream (1010)...ford </t>
  </si>
  <si>
    <t>Joes Hole Brook (1240)</t>
  </si>
  <si>
    <t>Bald Mountain Brook Campsite (1200)</t>
  </si>
  <si>
    <t xml:space="preserve">Bald Mountain Brook Lean-to (1280) ...9mS; 4.1mN </t>
  </si>
  <si>
    <t>Summit bypass trail (2250)</t>
  </si>
  <si>
    <t>Moxie Bald Mountain (2629)</t>
  </si>
  <si>
    <t>Summit bypass trail (2490)</t>
  </si>
  <si>
    <t>Trail to Moxie Bald Mountain (north peak) (2320)</t>
  </si>
  <si>
    <t xml:space="preserve">Moxie Bald Lean-to (1220)...4.1mS; 8.9mN </t>
  </si>
  <si>
    <t>Gravel Road (1290)</t>
  </si>
  <si>
    <t xml:space="preserve">Bald Mountain Stream (1213)...outlet of Bald Mountain Pond </t>
  </si>
  <si>
    <t xml:space="preserve">Bald Mountain Stream Road (1100)...gravel </t>
  </si>
  <si>
    <t>Marble Brook and Jeep Road (990)</t>
  </si>
  <si>
    <t xml:space="preserve">West Branch Piscataquis River (900)...ford </t>
  </si>
  <si>
    <t xml:space="preserve">Horseshoe Canyon Lean-to (880) ...8.9mS; 12mN </t>
  </si>
  <si>
    <t xml:space="preserve">East Branch Piscataquis River (650)...ford </t>
  </si>
  <si>
    <t>Old Bangor and Aroostook Railroad bed (800)</t>
  </si>
  <si>
    <t xml:space="preserve">Shirley-Blanchard Road (880)...paved </t>
  </si>
  <si>
    <t>Blue-blaze to Pleasant St. Lake Hebron (900)</t>
  </si>
  <si>
    <t>Buck Hill (1390)</t>
  </si>
  <si>
    <t>Trail to Doughty Ponds (1240)</t>
  </si>
  <si>
    <t>Maine 15 (1215) Monson Maine 04464 Greenville Maine</t>
  </si>
  <si>
    <t>Goodell Brook Spectacle Pond Outlet (1163)</t>
  </si>
  <si>
    <t>Bell Pond (1278)</t>
  </si>
  <si>
    <t>Lily Pond (1130)</t>
  </si>
  <si>
    <t xml:space="preserve">Leeman Brook Lean-to (1060)...12mS; 7.4mN </t>
  </si>
  <si>
    <t xml:space="preserve">North Pond (1000)...outlet </t>
  </si>
  <si>
    <t>North Pond Tote Road (1100)</t>
  </si>
  <si>
    <t>Rim of Bear Pond Ledges (1200)</t>
  </si>
  <si>
    <t>James Brook (950)</t>
  </si>
  <si>
    <t>Gravel Haul Road (1000)</t>
  </si>
  <si>
    <t xml:space="preserve">Little Wilson Falls (850)...60 ft. high </t>
  </si>
  <si>
    <t xml:space="preserve">Little Wilson Stream (750)...ford </t>
  </si>
  <si>
    <t xml:space="preserve">Gravel Road (900)...follow for 100 yds. </t>
  </si>
  <si>
    <t>Big Wilson Tote Road (620)</t>
  </si>
  <si>
    <t>Thompson Brook (620)</t>
  </si>
  <si>
    <t xml:space="preserve">Big Wilson Stream (600)...ford </t>
  </si>
  <si>
    <t>Montreal Maine &amp; Atlantic RR Tracks (850)</t>
  </si>
  <si>
    <t xml:space="preserve">Wilson Valley Lean-to (1000)...7.4mS; 4.7mN </t>
  </si>
  <si>
    <t>Old Winter Logging Road (1190)</t>
  </si>
  <si>
    <t>Wilber Brook (660)</t>
  </si>
  <si>
    <t xml:space="preserve">Vaughn Stream (670)...top of 20 ft. waterfall </t>
  </si>
  <si>
    <t>Bodfish Farm-Long Pond Tote Road (650)</t>
  </si>
  <si>
    <t xml:space="preserve">Long Pond Stream (620)...ford </t>
  </si>
  <si>
    <t>Side Trail to Slugundy Gorge and Falls (870)</t>
  </si>
  <si>
    <t xml:space="preserve">Long Pond Lean-to (930)...4.7mS; 4.4mN </t>
  </si>
  <si>
    <t xml:space="preserve">Barren Mountain (2670)...abandoned firetower </t>
  </si>
  <si>
    <t xml:space="preserve">Cloud Pond Lean-to (2420)...4.4mS; 7.3mN </t>
  </si>
  <si>
    <t>Fourth Mountain (2383)</t>
  </si>
  <si>
    <t>Third Mountain Monument Cliff (2061)</t>
  </si>
  <si>
    <t>West Chairback Pond Side Trail (1770)</t>
  </si>
  <si>
    <t xml:space="preserve">Columbus Mountain (2325)...open ledge </t>
  </si>
  <si>
    <t xml:space="preserve">Chairback Gap Lean-to (2000)...7.3mS; 9.9mN </t>
  </si>
  <si>
    <t>Chairback Mountain (2219)</t>
  </si>
  <si>
    <t xml:space="preserve">Semi-open Ledges (2000)...views </t>
  </si>
  <si>
    <t>East Chairback Pond Side Trail (1630)</t>
  </si>
  <si>
    <t>Small stream and spring (1250)</t>
  </si>
  <si>
    <t>Katahdin Iron Works Road (750)</t>
  </si>
  <si>
    <t xml:space="preserve">West Branch Pleasant River (680)...ford </t>
  </si>
  <si>
    <t>Trail to Pugwash Pond Pleasant River Campsites Hay Brook Parking Area (680)</t>
  </si>
  <si>
    <t>The Hermitage (695)</t>
  </si>
  <si>
    <t>Gulf Hagas Trail (950)</t>
  </si>
  <si>
    <t>Gulf Hagas Cut-off Trail (1050)</t>
  </si>
  <si>
    <t xml:space="preserve">Gulf Hagas Brook Carl A. Newhall Lean-to (1860) ...9.9mS; 7.2mN </t>
  </si>
  <si>
    <t>Gulf Hagas Mountain (2683)</t>
  </si>
  <si>
    <t xml:space="preserve">Sidney Tappan Campsite (2425)...spring </t>
  </si>
  <si>
    <t>West Peak (3178)</t>
  </si>
  <si>
    <t>Hay Mountain (3244)</t>
  </si>
  <si>
    <t>White Brook Trail (3125)</t>
  </si>
  <si>
    <t xml:space="preserve">White Cap Mountain (3654)...view of Katahdin </t>
  </si>
  <si>
    <t xml:space="preserve">Logan Brook Lean-to (2480)...7.2mS; 3.6mN </t>
  </si>
  <si>
    <t>West Branch Ponds Road (1650)</t>
  </si>
  <si>
    <t xml:space="preserve">East Branch Lean-to (1225)...3.6mS; 8.1mN </t>
  </si>
  <si>
    <t xml:space="preserve">East Branch Pleasant River (1200)...ford </t>
  </si>
  <si>
    <t xml:space="preserve">Mountain View Pond (1597)...outlet </t>
  </si>
  <si>
    <t>Spring (1580)</t>
  </si>
  <si>
    <t>Little Boardman Mountain (2017)</t>
  </si>
  <si>
    <t xml:space="preserve">Kokadjo-B Pond Road (1380)...gravel </t>
  </si>
  <si>
    <t xml:space="preserve">Crawford Pond (1240)...outlet no camping </t>
  </si>
  <si>
    <t xml:space="preserve">Cooper Brook Falls Lean-to (880) ...8.1mS; 11.4mN </t>
  </si>
  <si>
    <t>Jo-Mary Road (625)</t>
  </si>
  <si>
    <t>Side Trail to Cooper Pond (600)</t>
  </si>
  <si>
    <t xml:space="preserve">Gravel Logging Road (520)...snowsled bridge </t>
  </si>
  <si>
    <t xml:space="preserve">Mud Brook Mud Pond Outlet (508)..bridge </t>
  </si>
  <si>
    <t>Antlers Campsite (500)</t>
  </si>
  <si>
    <t xml:space="preserve">Lower Jo-Mary Lake (580)...sand beach </t>
  </si>
  <si>
    <t xml:space="preserve">Potaywadjo Spring Lean-to (710) ...11.4mS; 10.1mN </t>
  </si>
  <si>
    <t xml:space="preserve">Pemadumcook Lake (580)...Katahdin view </t>
  </si>
  <si>
    <t>Deer Brook (588)</t>
  </si>
  <si>
    <t>Gravel Logging Road (580)</t>
  </si>
  <si>
    <t>Mahar Tote Logging Road (580)</t>
  </si>
  <si>
    <t xml:space="preserve">Branch of Nahmakanta Stream (580)...ford </t>
  </si>
  <si>
    <t xml:space="preserve">Tumbledown Dick Stream (590)...ford </t>
  </si>
  <si>
    <t>Nahmakanta Stream Campsite (600)</t>
  </si>
  <si>
    <t>Tumbledown Dick Trail (625)</t>
  </si>
  <si>
    <t>Wood Rats Spring (740)</t>
  </si>
  <si>
    <t>Gravel Road (749)</t>
  </si>
  <si>
    <t xml:space="preserve">Nahmakanta Lake (south end) (650) ...gravel beach </t>
  </si>
  <si>
    <t>Prentiss Brook (590)</t>
  </si>
  <si>
    <t xml:space="preserve">Sand Beach 50 ft. east (595) ...spring </t>
  </si>
  <si>
    <t>Wadleigh Stream (680)</t>
  </si>
  <si>
    <t xml:space="preserve">Nesuntabunt Mountain (1520)...views </t>
  </si>
  <si>
    <t xml:space="preserve">Logging Road (1010)...gravel </t>
  </si>
  <si>
    <t>Crescent Pond (west end) (980)</t>
  </si>
  <si>
    <t xml:space="preserve">Pollywog Gorge (1050)...views </t>
  </si>
  <si>
    <t xml:space="preserve">Pollywog Stream (682)...logging road bridge </t>
  </si>
  <si>
    <t xml:space="preserve">Flume in gorge (1000)...remains of old logging dam </t>
  </si>
  <si>
    <t xml:space="preserve">Rainbow Stream Lean-to (1020) ...8.1mS; 11.5mN </t>
  </si>
  <si>
    <t xml:space="preserve">Rainbow Lake (west end) (1080)...dam on sidetrail with Katahdin view </t>
  </si>
  <si>
    <t>Rainbow Spring Campsite (1100)</t>
  </si>
  <si>
    <t>Trail to Rainbow Mountain (1100)</t>
  </si>
  <si>
    <t>Rainbow Lake (east end) (980)</t>
  </si>
  <si>
    <t>Trail to Little Beaver and Big Beaver Ponds (1100)</t>
  </si>
  <si>
    <t>Rainbow Ledges (1517)</t>
  </si>
  <si>
    <t xml:space="preserve">Hurd Brook Lean-to (710)...11.5mS; 13.7mN </t>
  </si>
  <si>
    <t>Spring (740)</t>
  </si>
  <si>
    <t>Golden Road (Greenville-Millinocket Road) (600)</t>
  </si>
  <si>
    <t xml:space="preserve">Abol Bridge over West Branch of Penobscot River junction with International A.T. Abol Bridge Campground and Store (588)Millinocket Maine 04462 </t>
  </si>
  <si>
    <t>Junction of Golden Road and Old State Road (600)</t>
  </si>
  <si>
    <t>Gravel Pit (600)</t>
  </si>
  <si>
    <t xml:space="preserve">Abol Stream Trail Abol Stream Baxter Park Boundary (620) ...bridge ski trail </t>
  </si>
  <si>
    <t>BSP Hiker Kiosk registration for The Birches Campsite; Abol Pond &amp; Blueberry Ledges trails (620)</t>
  </si>
  <si>
    <t xml:space="preserve">Katahdin Stream (620)...bridge </t>
  </si>
  <si>
    <t>Foss and Knowlton Ponds Trail (630)</t>
  </si>
  <si>
    <t xml:space="preserve">Foss and Knowlton Brook (625)...footbridge </t>
  </si>
  <si>
    <t>Pine Point (640)</t>
  </si>
  <si>
    <t xml:space="preserve">Lower Fork Nesowadnehunk Stream (630) ...ford </t>
  </si>
  <si>
    <t xml:space="preserve">Upper Fork Nesowadnehunk Stream (800)... ford </t>
  </si>
  <si>
    <t xml:space="preserve">Rocky Rips (850)...below ledge </t>
  </si>
  <si>
    <t>Big Niagara Falls (900)</t>
  </si>
  <si>
    <t>Spring (990)</t>
  </si>
  <si>
    <t>Toll Dam and Little Niagara Falls (1030)</t>
  </si>
  <si>
    <t>Daicey Pond Nature Trail (1090)</t>
  </si>
  <si>
    <t>+Daicey Pond Campground Road; Ranger Station (1100)</t>
  </si>
  <si>
    <t>Tracy and Elbow Ponds Trail (1100)</t>
  </si>
  <si>
    <t>Outlet of Grassy Pond (800)</t>
  </si>
  <si>
    <t>Cross Perimeter Road (Tote Road) (1070)</t>
  </si>
  <si>
    <t xml:space="preserve">+Katahdin Stream Campground Ranger Station; +The Birches Campsite (1070) ...13.7mS </t>
  </si>
  <si>
    <t>The Owl Trail (1570)</t>
  </si>
  <si>
    <t xml:space="preserve">Katahdin Stream (1500)...footbridge </t>
  </si>
  <si>
    <t xml:space="preserve">Katahdin Stream Falls (1550)...privy </t>
  </si>
  <si>
    <t xml:space="preserve">The Cave (4500)...small slab cave </t>
  </si>
  <si>
    <t>Hunt Spur treeline at base of The Boulders (3400)</t>
  </si>
  <si>
    <t>Gateway to Tablelands (4600)</t>
  </si>
  <si>
    <t>Thoreau Spring (4627)</t>
  </si>
  <si>
    <t xml:space="preserve">Katahdin Baxter Peak (5268)...sign plaque cairn </t>
  </si>
  <si>
    <t>*** Start 100 Mile Wilderness ***</t>
  </si>
  <si>
    <t>B</t>
  </si>
  <si>
    <t>O</t>
  </si>
  <si>
    <t>C</t>
  </si>
  <si>
    <t>P</t>
  </si>
  <si>
    <t>cl</t>
  </si>
  <si>
    <t>PO</t>
  </si>
  <si>
    <t>D</t>
  </si>
  <si>
    <t>f</t>
  </si>
  <si>
    <t>S</t>
  </si>
  <si>
    <t>G</t>
  </si>
  <si>
    <t>sh</t>
  </si>
  <si>
    <t>g</t>
  </si>
  <si>
    <t>T</t>
  </si>
  <si>
    <t>H</t>
  </si>
  <si>
    <t>nw</t>
  </si>
  <si>
    <t>L</t>
  </si>
  <si>
    <t>V</t>
  </si>
  <si>
    <t>M</t>
  </si>
  <si>
    <t>Elevation</t>
  </si>
  <si>
    <t>ALDHA</t>
  </si>
  <si>
    <t>AWOL  2016</t>
  </si>
  <si>
    <t>Page</t>
  </si>
  <si>
    <t>AWOL 2015</t>
  </si>
  <si>
    <t>Notes</t>
  </si>
  <si>
    <t>[start of 2016 hike]</t>
  </si>
  <si>
    <t>[on trail]</t>
  </si>
  <si>
    <t>*** White Mountains ***</t>
  </si>
  <si>
    <t>--- White Moutains end ---</t>
  </si>
  <si>
    <t>--- 100 Mile Wilderness end ---</t>
  </si>
  <si>
    <t>[on trail - White Mountains Lodge &amp; Hostal. Town shuttles available]</t>
  </si>
  <si>
    <t>[stay at Hiker Hut 0.3W Shuttles avaiable to Rangeley for resupply]</t>
  </si>
  <si>
    <t>Town close to trail but [might reconsider]</t>
  </si>
  <si>
    <t>[Stay at Abol Bridge - resupply at campground]</t>
  </si>
  <si>
    <t>Resupply</t>
  </si>
  <si>
    <t>h</t>
  </si>
  <si>
    <t>u</t>
  </si>
  <si>
    <t>t</t>
  </si>
  <si>
    <t>s</t>
  </si>
  <si>
    <t>y</t>
  </si>
  <si>
    <t>e</t>
  </si>
  <si>
    <t>m</t>
  </si>
  <si>
    <t>|</t>
  </si>
  <si>
    <t>i</t>
  </si>
  <si>
    <t>l</t>
  </si>
  <si>
    <t>W</t>
  </si>
  <si>
    <t>d</t>
  </si>
  <si>
    <t>r</t>
  </si>
  <si>
    <t>n</t>
  </si>
  <si>
    <t>[Stay at Shaw's - free pickup/return with stay - Mail Drop In TOWN!]</t>
  </si>
  <si>
    <t>[0.3E to Hikers Welcome Hostel - shuttle to town for resupply - Maildrop in Town]</t>
  </si>
  <si>
    <t>AT MAP</t>
  </si>
  <si>
    <t>NatGeo Map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</si>
</sst>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000000"/>
      <name val="Verdana"/>
      <family val="2"/>
    </font>
    <font>
      <u/>
      <sz val="11"/>
      <color theme="10"/>
      <name val="Calibri"/>
      <family val="2"/>
      <scheme val="minor"/>
    </font>
    <font>
      <sz val="9"/>
      <color indexed="81"/>
      <name val="Tahoma"/>
      <family val="2"/>
    </font>
    <font>
      <b/>
      <sz val="9"/>
      <color indexed="81"/>
      <name val="Tahom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20">
    <xf numFmtId="0" fontId="0" fillId="0" borderId="0" xfId="0"/>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3" fontId="0" fillId="0" borderId="0" xfId="0" applyNumberFormat="1"/>
    <xf numFmtId="6" fontId="0" fillId="0" borderId="0" xfId="0" applyNumberFormat="1"/>
    <xf numFmtId="0" fontId="0" fillId="0" borderId="0" xfId="0" applyNumberFormat="1"/>
    <xf numFmtId="0" fontId="0" fillId="0" borderId="0" xfId="0" applyFill="1"/>
    <xf numFmtId="0" fontId="0" fillId="0" borderId="0" xfId="0" quotePrefix="1"/>
    <xf numFmtId="0" fontId="0" fillId="0" borderId="0" xfId="0" applyAlignment="1">
      <alignment horizontal="center"/>
    </xf>
    <xf numFmtId="0" fontId="0" fillId="0" borderId="0" xfId="0" applyAlignment="1">
      <alignment horizontal="center"/>
    </xf>
    <xf numFmtId="0" fontId="0" fillId="33" borderId="0" xfId="0" applyFill="1"/>
    <xf numFmtId="0" fontId="0" fillId="33" borderId="0" xfId="0" applyNumberFormat="1" applyFill="1"/>
    <xf numFmtId="0" fontId="0" fillId="0" borderId="0" xfId="0" applyAlignment="1">
      <alignment horizontal="center"/>
    </xf>
    <xf numFmtId="0" fontId="0" fillId="0" borderId="0" xfId="0" applyAlignment="1">
      <alignment horizontal="center"/>
    </xf>
    <xf numFmtId="0" fontId="0" fillId="33" borderId="0" xfId="0" applyFill="1" applyAlignment="1">
      <alignment horizontal="center"/>
    </xf>
    <xf numFmtId="0" fontId="0" fillId="34" borderId="0" xfId="0" applyFill="1" applyAlignment="1">
      <alignment horizontal="center"/>
    </xf>
    <xf numFmtId="0" fontId="0" fillId="34" borderId="0" xfId="0" applyFill="1"/>
    <xf numFmtId="0" fontId="19" fillId="0" borderId="0" xfId="42" applyAlignment="1">
      <alignment horizontal="center"/>
    </xf>
    <xf numFmtId="0" fontId="0" fillId="0" borderId="0" xfId="0"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whiteblaze.net/forum/shelters-2016.php" TargetMode="External"/><Relationship Id="rId2" Type="http://schemas.openxmlformats.org/officeDocument/2006/relationships/hyperlink" Target="http://www.sophiaknows.com/atdb/postoffices.php" TargetMode="External"/><Relationship Id="rId1" Type="http://schemas.openxmlformats.org/officeDocument/2006/relationships/hyperlink" Target="http://www.sophiaknows.com/atdb/waypoints.csv.ph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523"/>
  <sheetViews>
    <sheetView workbookViewId="0">
      <pane xSplit="3" ySplit="4" topLeftCell="AW492" activePane="bottomRight" state="frozen"/>
      <selection pane="topRight" activeCell="D1" sqref="D1"/>
      <selection pane="bottomLeft" activeCell="A5" sqref="A5"/>
      <selection pane="bottomRight" activeCell="BI492" sqref="BI492"/>
    </sheetView>
  </sheetViews>
  <sheetFormatPr defaultRowHeight="15" x14ac:dyDescent="0.25"/>
  <cols>
    <col min="1" max="1" width="10" style="6" customWidth="1"/>
    <col min="3" max="3" width="73.7109375" bestFit="1" customWidth="1"/>
    <col min="4" max="4" width="46.28515625" bestFit="1" customWidth="1"/>
    <col min="5" max="7" width="9.140625" customWidth="1"/>
    <col min="8" max="8" width="18.28515625" customWidth="1"/>
    <col min="9" max="9" width="32.7109375" style="7" customWidth="1"/>
    <col min="10" max="17" width="9.140625" customWidth="1"/>
    <col min="18" max="18" width="6.85546875" customWidth="1"/>
    <col min="19" max="34" width="9.140625" customWidth="1"/>
    <col min="35" max="35" width="29.85546875" customWidth="1"/>
    <col min="36" max="45" width="9.140625" customWidth="1"/>
    <col min="46" max="46" width="31.7109375" customWidth="1"/>
    <col min="47" max="47" width="108.85546875" customWidth="1"/>
    <col min="48" max="60" width="9.140625" customWidth="1"/>
  </cols>
  <sheetData>
    <row r="1" spans="1:61" x14ac:dyDescent="0.25">
      <c r="A1" s="19" t="s">
        <v>283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H1" s="18" t="s">
        <v>271</v>
      </c>
      <c r="AI1" s="19"/>
      <c r="AJ1" s="19"/>
      <c r="AK1" s="19"/>
      <c r="AL1" s="19"/>
      <c r="AM1" s="19"/>
      <c r="AN1" s="19"/>
      <c r="AP1" s="18" t="s">
        <v>272</v>
      </c>
      <c r="AQ1" s="19"/>
      <c r="AR1" s="19"/>
      <c r="AT1" s="18" t="s">
        <v>273</v>
      </c>
      <c r="AU1" s="19"/>
      <c r="AV1" s="19"/>
      <c r="AW1" s="19"/>
      <c r="AX1" s="19"/>
      <c r="AY1" s="19"/>
      <c r="AZ1" s="19"/>
      <c r="BA1" s="19"/>
      <c r="BB1" s="19"/>
      <c r="BC1" s="19"/>
      <c r="BD1" s="19"/>
      <c r="BE1" s="19"/>
      <c r="BF1" s="19"/>
    </row>
    <row r="2" spans="1:61" x14ac:dyDescent="0.25">
      <c r="AW2" t="s">
        <v>156</v>
      </c>
      <c r="AX2" t="s">
        <v>157</v>
      </c>
      <c r="AY2" t="s">
        <v>156</v>
      </c>
      <c r="BE2" t="s">
        <v>158</v>
      </c>
    </row>
    <row r="3" spans="1:61" x14ac:dyDescent="0.25">
      <c r="F3" t="s">
        <v>1026</v>
      </c>
      <c r="L3" s="9" t="s">
        <v>1007</v>
      </c>
      <c r="M3" s="9" t="s">
        <v>1008</v>
      </c>
      <c r="N3" s="9" t="s">
        <v>1009</v>
      </c>
      <c r="O3" s="9" t="s">
        <v>1010</v>
      </c>
      <c r="P3" s="9" t="s">
        <v>1011</v>
      </c>
      <c r="Q3" s="9" t="s">
        <v>1012</v>
      </c>
      <c r="R3" s="9" t="s">
        <v>1013</v>
      </c>
      <c r="S3" s="9" t="s">
        <v>275</v>
      </c>
      <c r="T3" s="9" t="s">
        <v>1014</v>
      </c>
      <c r="U3" s="9" t="s">
        <v>1015</v>
      </c>
      <c r="V3" s="9" t="s">
        <v>1016</v>
      </c>
      <c r="W3" s="9" t="s">
        <v>1017</v>
      </c>
      <c r="X3" s="9" t="s">
        <v>1018</v>
      </c>
      <c r="Y3" s="9" t="s">
        <v>1019</v>
      </c>
      <c r="Z3" s="9" t="s">
        <v>1020</v>
      </c>
      <c r="AA3" s="9" t="s">
        <v>1021</v>
      </c>
      <c r="AB3" s="9" t="s">
        <v>1022</v>
      </c>
      <c r="AC3" s="9" t="s">
        <v>1023</v>
      </c>
      <c r="AD3" s="9" t="s">
        <v>281</v>
      </c>
      <c r="AE3" s="9" t="s">
        <v>1024</v>
      </c>
      <c r="AP3" s="19" t="s">
        <v>118</v>
      </c>
      <c r="AQ3" s="19"/>
      <c r="AR3" s="19"/>
      <c r="AV3" t="s">
        <v>160</v>
      </c>
      <c r="AW3" t="s">
        <v>161</v>
      </c>
      <c r="AX3" t="s">
        <v>161</v>
      </c>
      <c r="AY3" t="s">
        <v>161</v>
      </c>
      <c r="AZ3" t="s">
        <v>160</v>
      </c>
      <c r="BA3" t="s">
        <v>1025</v>
      </c>
      <c r="BE3" t="s">
        <v>162</v>
      </c>
      <c r="BH3" t="s">
        <v>1029</v>
      </c>
      <c r="BI3" t="s">
        <v>1027</v>
      </c>
    </row>
    <row r="4" spans="1:61" x14ac:dyDescent="0.25">
      <c r="A4" s="6" t="s">
        <v>276</v>
      </c>
      <c r="B4" t="s">
        <v>277</v>
      </c>
      <c r="C4" t="s">
        <v>278</v>
      </c>
      <c r="D4" t="s">
        <v>279</v>
      </c>
      <c r="E4" t="s">
        <v>280</v>
      </c>
      <c r="F4" t="s">
        <v>324</v>
      </c>
      <c r="G4" t="s">
        <v>1058</v>
      </c>
      <c r="H4" t="s">
        <v>1057</v>
      </c>
      <c r="I4" s="7" t="s">
        <v>288</v>
      </c>
      <c r="K4" t="s">
        <v>344</v>
      </c>
      <c r="L4" t="s">
        <v>325</v>
      </c>
      <c r="M4" t="s">
        <v>326</v>
      </c>
      <c r="N4" t="s">
        <v>327</v>
      </c>
      <c r="O4" t="s">
        <v>328</v>
      </c>
      <c r="P4" t="s">
        <v>329</v>
      </c>
      <c r="Q4" t="s">
        <v>118</v>
      </c>
      <c r="R4" t="s">
        <v>330</v>
      </c>
      <c r="S4" t="s">
        <v>331</v>
      </c>
      <c r="T4" t="s">
        <v>332</v>
      </c>
      <c r="U4" t="s">
        <v>333</v>
      </c>
      <c r="V4" t="s">
        <v>334</v>
      </c>
      <c r="W4" t="s">
        <v>335</v>
      </c>
      <c r="X4" t="s">
        <v>336</v>
      </c>
      <c r="Y4" t="s">
        <v>337</v>
      </c>
      <c r="Z4" t="s">
        <v>338</v>
      </c>
      <c r="AA4" t="s">
        <v>339</v>
      </c>
      <c r="AB4" t="s">
        <v>340</v>
      </c>
      <c r="AC4" t="s">
        <v>341</v>
      </c>
      <c r="AD4" t="s">
        <v>342</v>
      </c>
      <c r="AE4" t="s">
        <v>343</v>
      </c>
      <c r="AH4" t="s">
        <v>0</v>
      </c>
      <c r="AI4" t="s">
        <v>1</v>
      </c>
      <c r="AJ4" t="s">
        <v>2</v>
      </c>
      <c r="AK4" t="s">
        <v>3</v>
      </c>
      <c r="AL4" t="s">
        <v>4</v>
      </c>
      <c r="AM4" t="s">
        <v>5</v>
      </c>
      <c r="AN4" t="s">
        <v>6</v>
      </c>
      <c r="AP4" t="s">
        <v>113</v>
      </c>
      <c r="AQ4" t="s">
        <v>114</v>
      </c>
      <c r="AR4" t="s">
        <v>115</v>
      </c>
      <c r="AT4" t="s">
        <v>159</v>
      </c>
      <c r="AU4" t="s">
        <v>1030</v>
      </c>
      <c r="AV4" t="s">
        <v>163</v>
      </c>
      <c r="AW4" t="s">
        <v>163</v>
      </c>
      <c r="AX4" t="s">
        <v>164</v>
      </c>
      <c r="AY4" t="s">
        <v>165</v>
      </c>
      <c r="AZ4" t="s">
        <v>165</v>
      </c>
      <c r="BA4" t="s">
        <v>166</v>
      </c>
      <c r="BB4" t="s">
        <v>167</v>
      </c>
      <c r="BC4" t="s">
        <v>168</v>
      </c>
      <c r="BD4" t="s">
        <v>169</v>
      </c>
      <c r="BE4" t="s">
        <v>170</v>
      </c>
      <c r="BF4" t="s">
        <v>171</v>
      </c>
      <c r="BH4" t="s">
        <v>1028</v>
      </c>
      <c r="BI4" t="s">
        <v>1028</v>
      </c>
    </row>
    <row r="6" spans="1:61" x14ac:dyDescent="0.25">
      <c r="A6" s="6">
        <v>1694.5</v>
      </c>
      <c r="B6">
        <v>4.3</v>
      </c>
      <c r="C6" t="s">
        <v>499</v>
      </c>
      <c r="D6" t="s">
        <v>393</v>
      </c>
      <c r="E6">
        <v>494.6</v>
      </c>
      <c r="F6">
        <v>215</v>
      </c>
      <c r="G6">
        <v>1510</v>
      </c>
      <c r="H6" t="s">
        <v>394</v>
      </c>
      <c r="K6" t="str">
        <f>IF(ISERROR(FIND("m ",D6)),"",MID(D6,FIND("-",D6)-1,FIND("m ",D6)+1-FIND("-",D6)+1))</f>
        <v>E-0.2m</v>
      </c>
      <c r="L6" t="str">
        <f>IF(ISERROR(FIND("B",$D6)),"","X")</f>
        <v/>
      </c>
      <c r="M6" t="str">
        <f>IF(ISERROR(FIND(" O",$D6)),"","X")</f>
        <v/>
      </c>
      <c r="N6" t="str">
        <f>IF(ISERROR(FIND("C",$D6)),"","X")</f>
        <v/>
      </c>
      <c r="O6" t="str">
        <f>IF(ISERROR(FIND("P",$D6)),"","X")</f>
        <v/>
      </c>
      <c r="P6" t="str">
        <f>IF(ISERROR(FIND("cl",$D6)),"","X")</f>
        <v/>
      </c>
      <c r="Q6" t="str">
        <f>IF(ISERROR(FIND("PO",$D6)),"","X")</f>
        <v/>
      </c>
      <c r="R6" t="str">
        <f>IF(ISERROR(FIND("D",$D6)),"","X")</f>
        <v/>
      </c>
      <c r="S6" t="str">
        <f>IF(ISERROR(FIND("R",$D6)),"","X")</f>
        <v/>
      </c>
      <c r="T6" t="str">
        <f>IF(ISERROR(FIND("f",$D6)),"","X")</f>
        <v/>
      </c>
      <c r="U6" t="str">
        <f>IF(ISERROR(FIND("S",$D6)),"","X")</f>
        <v/>
      </c>
      <c r="V6" t="str">
        <f>IF(ISERROR(FIND("G",$D6)),"","X")</f>
        <v/>
      </c>
      <c r="W6" t="str">
        <f>IF(ISERROR(FIND("sh",$D6)),"","X")</f>
        <v/>
      </c>
      <c r="X6" t="str">
        <f>IF(ISERROR(FIND("g",$D6)),"","X")</f>
        <v/>
      </c>
      <c r="Y6" t="str">
        <f>IF(ISERROR(FIND("T",$D6)),"","X")</f>
        <v/>
      </c>
      <c r="Z6" t="str">
        <f>IF(ISERROR(FIND("H",$D6)),"","X")</f>
        <v/>
      </c>
      <c r="AA6" t="str">
        <f>IF(ISERROR(FIND("nw",$D6)),"","X")</f>
        <v/>
      </c>
      <c r="AB6" t="str">
        <f>IF(ISERROR(FIND("L",$D6)),"","X")</f>
        <v/>
      </c>
      <c r="AC6" t="str">
        <f>IF(ISERROR(FIND("V",$D6)),"","X")</f>
        <v/>
      </c>
      <c r="AD6" t="str">
        <f>IF(ISERROR(FIND("w",$D6)),"","X")</f>
        <v/>
      </c>
      <c r="AE6" t="str">
        <f>IF(ISERROR(FIND("M",$D6)),"","X")</f>
        <v>X</v>
      </c>
      <c r="AH6" t="s">
        <v>7</v>
      </c>
      <c r="AI6" t="s">
        <v>11</v>
      </c>
      <c r="AJ6">
        <v>43.604717000000001</v>
      </c>
      <c r="AK6">
        <v>-72.820177000000001</v>
      </c>
      <c r="AL6">
        <v>1680.2</v>
      </c>
      <c r="AM6">
        <v>494.4</v>
      </c>
      <c r="AN6">
        <v>4235</v>
      </c>
      <c r="BH6">
        <v>171</v>
      </c>
      <c r="BI6">
        <v>174</v>
      </c>
    </row>
    <row r="7" spans="1:61" x14ac:dyDescent="0.25">
      <c r="A7" s="6">
        <v>1694.5</v>
      </c>
      <c r="B7">
        <v>0</v>
      </c>
      <c r="C7" t="s">
        <v>500</v>
      </c>
      <c r="D7" t="s">
        <v>346</v>
      </c>
      <c r="E7">
        <v>494.6</v>
      </c>
      <c r="F7">
        <v>215</v>
      </c>
      <c r="K7" t="str">
        <f>IF(ISERROR(FIND("m ",D7)),"",MID(D7,FIND("-",D7)-1,FIND("m ",D7)+1-FIND("-",D7)+1))</f>
        <v/>
      </c>
      <c r="L7" t="str">
        <f t="shared" ref="L7:L71" si="0">IF(ISERROR(FIND("B",$D7)),"","X")</f>
        <v/>
      </c>
      <c r="M7" t="str">
        <f t="shared" ref="M7:M70" si="1">IF(ISERROR(FIND(" O",$D7)),"","X")</f>
        <v/>
      </c>
      <c r="N7" t="str">
        <f t="shared" ref="N7:N71" si="2">IF(ISERROR(FIND("C",$D7)),"","X")</f>
        <v>X</v>
      </c>
      <c r="O7" t="str">
        <f t="shared" ref="O7:O71" si="3">IF(ISERROR(FIND("P",$D7)),"","X")</f>
        <v/>
      </c>
      <c r="P7" t="str">
        <f t="shared" ref="P7:P71" si="4">IF(ISERROR(FIND("cl",$D7)),"","X")</f>
        <v/>
      </c>
      <c r="Q7" t="str">
        <f t="shared" ref="Q7:Q70" si="5">IF(ISERROR(FIND("PO",$D7)),"","X")</f>
        <v/>
      </c>
      <c r="R7" t="str">
        <f t="shared" ref="R7:R71" si="6">IF(ISERROR(FIND("D",$D7)),"","X")</f>
        <v/>
      </c>
      <c r="S7" t="str">
        <f t="shared" ref="S7:S71" si="7">IF(ISERROR(FIND("R",$D7)),"","X")</f>
        <v/>
      </c>
      <c r="T7" t="str">
        <f t="shared" ref="T7:T71" si="8">IF(ISERROR(FIND("f",$D7)),"","X")</f>
        <v/>
      </c>
      <c r="U7" t="str">
        <f t="shared" ref="U7:U71" si="9">IF(ISERROR(FIND("S",$D7)),"","X")</f>
        <v>X</v>
      </c>
      <c r="V7" t="str">
        <f t="shared" ref="V7:V71" si="10">IF(ISERROR(FIND("G",$D7)),"","X")</f>
        <v/>
      </c>
      <c r="W7" t="str">
        <f t="shared" ref="W7:W71" si="11">IF(ISERROR(FIND("sh",$D7)),"","X")</f>
        <v/>
      </c>
      <c r="X7" t="str">
        <f t="shared" ref="X7:X71" si="12">IF(ISERROR(FIND("g",$D7)),"","X")</f>
        <v/>
      </c>
      <c r="Y7" t="str">
        <f t="shared" ref="Y7:Y71" si="13">IF(ISERROR(FIND("T",$D7)),"","X")</f>
        <v/>
      </c>
      <c r="Z7" t="str">
        <f t="shared" ref="Z7:Z71" si="14">IF(ISERROR(FIND("H",$D7)),"","X")</f>
        <v/>
      </c>
      <c r="AA7" t="str">
        <f t="shared" ref="AA7:AA71" si="15">IF(ISERROR(FIND("nw",$D7)),"","X")</f>
        <v/>
      </c>
      <c r="AB7" t="str">
        <f t="shared" ref="AB7:AB71" si="16">IF(ISERROR(FIND("L",$D7)),"","X")</f>
        <v/>
      </c>
      <c r="AC7" t="str">
        <f t="shared" ref="AC7:AC71" si="17">IF(ISERROR(FIND("V",$D7)),"","X")</f>
        <v/>
      </c>
      <c r="AD7" t="str">
        <f t="shared" ref="AD7:AD71" si="18">IF(ISERROR(FIND("w",$D7)),"","X")</f>
        <v>X</v>
      </c>
      <c r="AE7" t="str">
        <f t="shared" ref="AE7:AE71" si="19">IF(ISERROR(FIND("M",$D7)),"","X")</f>
        <v/>
      </c>
      <c r="AH7" t="s">
        <v>8</v>
      </c>
      <c r="AI7" t="s">
        <v>12</v>
      </c>
      <c r="AJ7">
        <v>43.605920400000002</v>
      </c>
      <c r="AK7">
        <v>-72.822456799999998</v>
      </c>
      <c r="AL7">
        <v>1680.3</v>
      </c>
      <c r="AM7">
        <v>494.3</v>
      </c>
      <c r="AN7">
        <v>3900</v>
      </c>
      <c r="AT7" t="s">
        <v>172</v>
      </c>
      <c r="AU7" t="s">
        <v>173</v>
      </c>
      <c r="AV7">
        <v>1694.5</v>
      </c>
      <c r="AW7">
        <v>2.5</v>
      </c>
      <c r="AX7" t="s">
        <v>174</v>
      </c>
      <c r="AY7">
        <v>4.3</v>
      </c>
      <c r="AZ7">
        <v>494.6</v>
      </c>
      <c r="BA7" s="4">
        <v>3928</v>
      </c>
      <c r="BB7" t="s">
        <v>175</v>
      </c>
      <c r="BC7">
        <v>16</v>
      </c>
      <c r="BD7" t="s">
        <v>176</v>
      </c>
      <c r="BE7">
        <v>-72.822900000000004</v>
      </c>
      <c r="BF7">
        <v>43.60595</v>
      </c>
      <c r="BI7">
        <v>174</v>
      </c>
    </row>
    <row r="8" spans="1:61" x14ac:dyDescent="0.25">
      <c r="A8" s="6">
        <v>1697</v>
      </c>
      <c r="B8">
        <v>2.5</v>
      </c>
      <c r="C8" t="s">
        <v>501</v>
      </c>
      <c r="D8" t="s">
        <v>395</v>
      </c>
      <c r="E8">
        <v>492.1</v>
      </c>
      <c r="F8">
        <v>215</v>
      </c>
      <c r="K8" t="str">
        <f>IF(ISERROR(FIND("m ",D8)),"",MID(D8,FIND("-",D8)-1,FIND("m ",D8)+1-FIND("-",D8)+1))</f>
        <v>E-0.5m</v>
      </c>
      <c r="L8" t="str">
        <f t="shared" si="0"/>
        <v/>
      </c>
      <c r="M8" t="str">
        <f t="shared" si="1"/>
        <v/>
      </c>
      <c r="N8" t="str">
        <f t="shared" si="2"/>
        <v/>
      </c>
      <c r="O8" t="str">
        <f t="shared" si="3"/>
        <v/>
      </c>
      <c r="P8" t="str">
        <f t="shared" si="4"/>
        <v/>
      </c>
      <c r="Q8" t="str">
        <f t="shared" si="5"/>
        <v/>
      </c>
      <c r="R8" t="str">
        <f t="shared" si="6"/>
        <v/>
      </c>
      <c r="S8" t="str">
        <f t="shared" si="7"/>
        <v/>
      </c>
      <c r="T8" t="str">
        <f t="shared" si="8"/>
        <v/>
      </c>
      <c r="U8" t="str">
        <f t="shared" si="9"/>
        <v>X</v>
      </c>
      <c r="V8" t="str">
        <f t="shared" si="10"/>
        <v/>
      </c>
      <c r="W8" t="str">
        <f t="shared" si="11"/>
        <v/>
      </c>
      <c r="X8" t="str">
        <f t="shared" si="12"/>
        <v/>
      </c>
      <c r="Y8" t="str">
        <f t="shared" si="13"/>
        <v/>
      </c>
      <c r="Z8" t="str">
        <f t="shared" si="14"/>
        <v/>
      </c>
      <c r="AA8" t="str">
        <f t="shared" si="15"/>
        <v/>
      </c>
      <c r="AB8" t="str">
        <f t="shared" si="16"/>
        <v/>
      </c>
      <c r="AC8" t="str">
        <f t="shared" si="17"/>
        <v/>
      </c>
      <c r="AD8" t="str">
        <f t="shared" si="18"/>
        <v>X</v>
      </c>
      <c r="AE8" t="str">
        <f t="shared" si="19"/>
        <v/>
      </c>
      <c r="AH8" t="s">
        <v>8</v>
      </c>
      <c r="AI8" t="s">
        <v>13</v>
      </c>
      <c r="AJ8">
        <v>43.6390052</v>
      </c>
      <c r="AK8">
        <v>-72.830475300000003</v>
      </c>
      <c r="AL8">
        <v>1682.8</v>
      </c>
      <c r="AM8">
        <v>491.8</v>
      </c>
      <c r="AN8">
        <v>3510</v>
      </c>
      <c r="AT8" t="s">
        <v>13</v>
      </c>
      <c r="AU8" t="s">
        <v>376</v>
      </c>
      <c r="AV8">
        <v>1697</v>
      </c>
      <c r="AW8">
        <v>1.9</v>
      </c>
      <c r="AX8" t="s">
        <v>177</v>
      </c>
      <c r="AY8">
        <v>2.5</v>
      </c>
      <c r="AZ8">
        <v>492.1</v>
      </c>
      <c r="BA8" s="4">
        <v>3482</v>
      </c>
      <c r="BB8" t="s">
        <v>175</v>
      </c>
      <c r="BC8">
        <v>4</v>
      </c>
      <c r="BD8" t="s">
        <v>176</v>
      </c>
      <c r="BE8">
        <v>-72.831000000000003</v>
      </c>
      <c r="BF8">
        <v>43.639029999999998</v>
      </c>
      <c r="BI8">
        <v>174</v>
      </c>
    </row>
    <row r="9" spans="1:61" x14ac:dyDescent="0.25">
      <c r="A9" s="6">
        <v>1698.9</v>
      </c>
      <c r="B9">
        <v>1.9</v>
      </c>
      <c r="C9" t="s">
        <v>502</v>
      </c>
      <c r="D9" t="s">
        <v>396</v>
      </c>
      <c r="E9">
        <v>490.2</v>
      </c>
      <c r="F9">
        <v>215</v>
      </c>
      <c r="K9" t="str">
        <f>IF(ISERROR(FIND("m ",D9)),"",MID(D9,FIND("-",D9)-1,FIND("m ",D9)+1-FIND("-",D9)+1))</f>
        <v>W-0.1m</v>
      </c>
      <c r="L9" t="str">
        <f t="shared" si="0"/>
        <v/>
      </c>
      <c r="M9" t="str">
        <f t="shared" si="1"/>
        <v/>
      </c>
      <c r="N9" t="str">
        <f t="shared" si="2"/>
        <v>X</v>
      </c>
      <c r="O9" t="str">
        <f t="shared" si="3"/>
        <v/>
      </c>
      <c r="P9" t="str">
        <f t="shared" si="4"/>
        <v/>
      </c>
      <c r="Q9" t="str">
        <f t="shared" si="5"/>
        <v/>
      </c>
      <c r="R9" t="str">
        <f t="shared" si="6"/>
        <v/>
      </c>
      <c r="S9" t="str">
        <f t="shared" si="7"/>
        <v/>
      </c>
      <c r="T9" t="str">
        <f t="shared" si="8"/>
        <v/>
      </c>
      <c r="U9" t="str">
        <f t="shared" si="9"/>
        <v>X</v>
      </c>
      <c r="V9" t="str">
        <f t="shared" si="10"/>
        <v/>
      </c>
      <c r="W9" t="str">
        <f t="shared" si="11"/>
        <v/>
      </c>
      <c r="X9" t="str">
        <f t="shared" si="12"/>
        <v/>
      </c>
      <c r="Y9" t="str">
        <f t="shared" si="13"/>
        <v/>
      </c>
      <c r="Z9" t="str">
        <f t="shared" si="14"/>
        <v/>
      </c>
      <c r="AA9" t="str">
        <f t="shared" si="15"/>
        <v/>
      </c>
      <c r="AB9" t="str">
        <f t="shared" si="16"/>
        <v/>
      </c>
      <c r="AC9" t="str">
        <f t="shared" si="17"/>
        <v/>
      </c>
      <c r="AD9" t="str">
        <f t="shared" si="18"/>
        <v>X</v>
      </c>
      <c r="AE9" t="str">
        <f t="shared" si="19"/>
        <v/>
      </c>
      <c r="AT9" t="s">
        <v>178</v>
      </c>
      <c r="AU9" t="s">
        <v>377</v>
      </c>
      <c r="AV9">
        <v>1698.9</v>
      </c>
      <c r="AW9">
        <v>8.9</v>
      </c>
      <c r="AX9" t="s">
        <v>179</v>
      </c>
      <c r="AY9">
        <v>1.9</v>
      </c>
      <c r="AZ9">
        <v>490.2</v>
      </c>
      <c r="BA9" s="4">
        <v>2620</v>
      </c>
      <c r="BB9" t="s">
        <v>175</v>
      </c>
      <c r="BC9">
        <v>10</v>
      </c>
      <c r="BD9" t="s">
        <v>176</v>
      </c>
      <c r="BE9">
        <v>-72.853390000000005</v>
      </c>
      <c r="BF9">
        <v>43.644889999999997</v>
      </c>
      <c r="BI9">
        <v>174</v>
      </c>
    </row>
    <row r="10" spans="1:61" x14ac:dyDescent="0.25">
      <c r="A10" s="6">
        <v>1700.8</v>
      </c>
      <c r="B10">
        <v>1.9</v>
      </c>
      <c r="C10" t="s">
        <v>503</v>
      </c>
      <c r="D10" t="s">
        <v>397</v>
      </c>
      <c r="E10">
        <v>488.3</v>
      </c>
      <c r="F10">
        <v>215</v>
      </c>
      <c r="L10" t="str">
        <f t="shared" si="0"/>
        <v>X</v>
      </c>
      <c r="M10" t="str">
        <f t="shared" si="1"/>
        <v/>
      </c>
      <c r="N10" t="str">
        <f t="shared" si="2"/>
        <v>X</v>
      </c>
      <c r="O10" t="str">
        <f t="shared" si="3"/>
        <v>X</v>
      </c>
      <c r="P10" t="str">
        <f t="shared" si="4"/>
        <v/>
      </c>
      <c r="Q10" t="str">
        <f t="shared" si="5"/>
        <v>X</v>
      </c>
      <c r="R10" t="str">
        <f t="shared" si="6"/>
        <v/>
      </c>
      <c r="S10" t="str">
        <f t="shared" si="7"/>
        <v>X</v>
      </c>
      <c r="T10" t="str">
        <f t="shared" si="8"/>
        <v/>
      </c>
      <c r="U10" t="str">
        <f t="shared" si="9"/>
        <v/>
      </c>
      <c r="V10" t="str">
        <f t="shared" si="10"/>
        <v/>
      </c>
      <c r="W10" t="str">
        <f t="shared" si="11"/>
        <v/>
      </c>
      <c r="X10" t="str">
        <f t="shared" si="12"/>
        <v/>
      </c>
      <c r="Y10" t="str">
        <f t="shared" si="13"/>
        <v/>
      </c>
      <c r="Z10" t="str">
        <f t="shared" si="14"/>
        <v/>
      </c>
      <c r="AA10" t="str">
        <f t="shared" si="15"/>
        <v/>
      </c>
      <c r="AB10" t="str">
        <f t="shared" si="16"/>
        <v>X</v>
      </c>
      <c r="AC10" t="str">
        <f t="shared" si="17"/>
        <v/>
      </c>
      <c r="AD10" t="str">
        <f t="shared" si="18"/>
        <v>X</v>
      </c>
      <c r="AE10" t="str">
        <f t="shared" si="19"/>
        <v>X</v>
      </c>
      <c r="BI10">
        <v>174</v>
      </c>
    </row>
    <row r="11" spans="1:61" x14ac:dyDescent="0.25">
      <c r="A11" s="6">
        <v>1701.8</v>
      </c>
      <c r="B11">
        <v>1</v>
      </c>
      <c r="C11" t="s">
        <v>504</v>
      </c>
      <c r="D11" t="s">
        <v>398</v>
      </c>
      <c r="E11">
        <v>487.3</v>
      </c>
      <c r="F11">
        <v>215</v>
      </c>
      <c r="K11" t="str">
        <f t="shared" ref="K11:K26" si="20">IF(ISERROR(FIND("m ",D11)),"",MID(D11,FIND("-",D11)-1,FIND("m ",D11)+1-FIND("-",D11)+1))</f>
        <v>W-0.4m</v>
      </c>
      <c r="L11" t="str">
        <f t="shared" si="0"/>
        <v/>
      </c>
      <c r="M11" t="str">
        <f t="shared" si="1"/>
        <v/>
      </c>
      <c r="N11" t="str">
        <f t="shared" si="2"/>
        <v>X</v>
      </c>
      <c r="O11" t="str">
        <f t="shared" si="3"/>
        <v/>
      </c>
      <c r="P11" t="str">
        <f t="shared" si="4"/>
        <v/>
      </c>
      <c r="Q11" t="str">
        <f t="shared" si="5"/>
        <v/>
      </c>
      <c r="R11" t="str">
        <f t="shared" si="6"/>
        <v/>
      </c>
      <c r="S11" t="str">
        <f t="shared" si="7"/>
        <v/>
      </c>
      <c r="T11" t="str">
        <f t="shared" si="8"/>
        <v/>
      </c>
      <c r="U11" t="str">
        <f t="shared" si="9"/>
        <v/>
      </c>
      <c r="V11" t="str">
        <f t="shared" si="10"/>
        <v/>
      </c>
      <c r="W11" t="str">
        <f t="shared" si="11"/>
        <v/>
      </c>
      <c r="X11" t="str">
        <f t="shared" si="12"/>
        <v/>
      </c>
      <c r="Y11" t="str">
        <f t="shared" si="13"/>
        <v/>
      </c>
      <c r="Z11" t="str">
        <f t="shared" si="14"/>
        <v/>
      </c>
      <c r="AA11" t="str">
        <f t="shared" si="15"/>
        <v/>
      </c>
      <c r="AB11" t="str">
        <f t="shared" si="16"/>
        <v/>
      </c>
      <c r="AC11" t="str">
        <f t="shared" si="17"/>
        <v/>
      </c>
      <c r="AD11" t="str">
        <f t="shared" si="18"/>
        <v>X</v>
      </c>
      <c r="AE11" t="str">
        <f t="shared" si="19"/>
        <v/>
      </c>
      <c r="AT11" t="s">
        <v>180</v>
      </c>
      <c r="AU11" t="s">
        <v>181</v>
      </c>
      <c r="AV11">
        <v>1707.8</v>
      </c>
      <c r="AW11">
        <v>-3.9</v>
      </c>
      <c r="AX11" t="s">
        <v>182</v>
      </c>
      <c r="AY11">
        <v>8.9</v>
      </c>
      <c r="AZ11">
        <v>481.3</v>
      </c>
      <c r="BA11" s="4">
        <v>2259</v>
      </c>
      <c r="BB11" t="s">
        <v>175</v>
      </c>
      <c r="BC11">
        <v>8</v>
      </c>
      <c r="BD11" t="s">
        <v>176</v>
      </c>
      <c r="BE11">
        <v>-72.843599999999995</v>
      </c>
      <c r="BF11">
        <v>43.679200000000002</v>
      </c>
      <c r="BI11">
        <v>174</v>
      </c>
    </row>
    <row r="12" spans="1:61" s="11" customFormat="1" x14ac:dyDescent="0.25">
      <c r="A12" s="12">
        <v>1702.7</v>
      </c>
      <c r="B12" s="11">
        <v>0.9</v>
      </c>
      <c r="C12" s="11" t="s">
        <v>505</v>
      </c>
      <c r="D12" s="11" t="s">
        <v>399</v>
      </c>
      <c r="E12" s="11">
        <v>486.4</v>
      </c>
      <c r="F12" s="11">
        <v>217</v>
      </c>
      <c r="K12" s="11" t="str">
        <f t="shared" si="20"/>
        <v>E-0.5m</v>
      </c>
      <c r="L12" s="11" t="str">
        <f t="shared" si="0"/>
        <v/>
      </c>
      <c r="M12" s="11" t="str">
        <f t="shared" si="1"/>
        <v/>
      </c>
      <c r="N12" s="11" t="str">
        <f t="shared" si="2"/>
        <v/>
      </c>
      <c r="O12" s="11" t="str">
        <f t="shared" si="3"/>
        <v/>
      </c>
      <c r="P12" s="11" t="str">
        <f t="shared" si="4"/>
        <v/>
      </c>
      <c r="Q12" s="11" t="str">
        <f t="shared" si="5"/>
        <v/>
      </c>
      <c r="R12" s="11" t="str">
        <f t="shared" si="6"/>
        <v/>
      </c>
      <c r="S12" s="11" t="str">
        <f t="shared" si="7"/>
        <v/>
      </c>
      <c r="T12" s="11" t="str">
        <f t="shared" si="8"/>
        <v/>
      </c>
      <c r="U12" s="11" t="str">
        <f t="shared" si="9"/>
        <v/>
      </c>
      <c r="V12" s="11" t="str">
        <f t="shared" si="10"/>
        <v/>
      </c>
      <c r="W12" s="11" t="str">
        <f t="shared" si="11"/>
        <v/>
      </c>
      <c r="X12" s="11" t="str">
        <f t="shared" si="12"/>
        <v/>
      </c>
      <c r="Y12" s="11" t="str">
        <f t="shared" si="13"/>
        <v/>
      </c>
      <c r="Z12" s="11" t="str">
        <f t="shared" si="14"/>
        <v/>
      </c>
      <c r="AA12" s="11" t="str">
        <f t="shared" si="15"/>
        <v/>
      </c>
      <c r="AB12" s="11" t="str">
        <f t="shared" si="16"/>
        <v>X</v>
      </c>
      <c r="AC12" s="11" t="str">
        <f t="shared" si="17"/>
        <v/>
      </c>
      <c r="AD12" s="11" t="str">
        <f t="shared" si="18"/>
        <v/>
      </c>
      <c r="AE12" s="11" t="str">
        <f t="shared" si="19"/>
        <v>X</v>
      </c>
      <c r="AU12" s="11" t="s">
        <v>1031</v>
      </c>
      <c r="BI12" s="11">
        <v>174</v>
      </c>
    </row>
    <row r="13" spans="1:61" x14ac:dyDescent="0.25">
      <c r="A13" s="6">
        <v>1703.8</v>
      </c>
      <c r="B13">
        <v>1.1000000000000001</v>
      </c>
      <c r="C13" t="s">
        <v>506</v>
      </c>
      <c r="D13" t="s">
        <v>400</v>
      </c>
      <c r="E13">
        <v>485.3</v>
      </c>
      <c r="F13">
        <v>217</v>
      </c>
      <c r="K13" t="str">
        <f t="shared" si="20"/>
        <v>E-0.4m</v>
      </c>
      <c r="L13" t="str">
        <f t="shared" si="0"/>
        <v/>
      </c>
      <c r="M13" t="str">
        <f t="shared" si="1"/>
        <v/>
      </c>
      <c r="N13" t="str">
        <f t="shared" si="2"/>
        <v/>
      </c>
      <c r="O13" t="str">
        <f t="shared" si="3"/>
        <v/>
      </c>
      <c r="P13" t="str">
        <f t="shared" si="4"/>
        <v/>
      </c>
      <c r="Q13" t="str">
        <f t="shared" si="5"/>
        <v/>
      </c>
      <c r="R13" t="str">
        <f t="shared" si="6"/>
        <v/>
      </c>
      <c r="S13" t="str">
        <f t="shared" si="7"/>
        <v/>
      </c>
      <c r="T13" t="str">
        <f t="shared" si="8"/>
        <v/>
      </c>
      <c r="U13" t="str">
        <f t="shared" si="9"/>
        <v/>
      </c>
      <c r="V13" t="str">
        <f t="shared" si="10"/>
        <v/>
      </c>
      <c r="W13" t="str">
        <f t="shared" si="11"/>
        <v/>
      </c>
      <c r="X13" t="str">
        <f t="shared" si="12"/>
        <v/>
      </c>
      <c r="Y13" t="str">
        <f t="shared" si="13"/>
        <v/>
      </c>
      <c r="Z13" t="str">
        <f t="shared" si="14"/>
        <v/>
      </c>
      <c r="AA13" t="str">
        <f t="shared" si="15"/>
        <v/>
      </c>
      <c r="AB13" t="str">
        <f t="shared" si="16"/>
        <v/>
      </c>
      <c r="AC13" t="str">
        <f t="shared" si="17"/>
        <v/>
      </c>
      <c r="AD13" t="str">
        <f t="shared" si="18"/>
        <v>X</v>
      </c>
      <c r="AE13" t="str">
        <f t="shared" si="19"/>
        <v/>
      </c>
      <c r="BI13">
        <v>174</v>
      </c>
    </row>
    <row r="14" spans="1:61" x14ac:dyDescent="0.25">
      <c r="A14" s="6">
        <v>1704.1</v>
      </c>
      <c r="B14">
        <v>0.3</v>
      </c>
      <c r="C14" t="s">
        <v>507</v>
      </c>
      <c r="D14" t="s">
        <v>401</v>
      </c>
      <c r="E14">
        <v>485</v>
      </c>
      <c r="F14">
        <v>217</v>
      </c>
      <c r="K14" t="str">
        <f t="shared" si="20"/>
        <v>E-0.6m</v>
      </c>
      <c r="L14" t="str">
        <f t="shared" si="0"/>
        <v>X</v>
      </c>
      <c r="M14" t="str">
        <f t="shared" si="1"/>
        <v>X</v>
      </c>
      <c r="N14" t="str">
        <f t="shared" si="2"/>
        <v>X</v>
      </c>
      <c r="O14" t="str">
        <f t="shared" si="3"/>
        <v>X</v>
      </c>
      <c r="P14" t="str">
        <f t="shared" si="4"/>
        <v/>
      </c>
      <c r="Q14" t="str">
        <f t="shared" si="5"/>
        <v>X</v>
      </c>
      <c r="R14" t="str">
        <f t="shared" si="6"/>
        <v/>
      </c>
      <c r="S14" t="str">
        <f t="shared" si="7"/>
        <v>X</v>
      </c>
      <c r="T14" t="str">
        <f t="shared" si="8"/>
        <v/>
      </c>
      <c r="U14" t="str">
        <f t="shared" si="9"/>
        <v>X</v>
      </c>
      <c r="V14" t="str">
        <f t="shared" si="10"/>
        <v>X</v>
      </c>
      <c r="W14" t="str">
        <f t="shared" si="11"/>
        <v>X</v>
      </c>
      <c r="X14" t="str">
        <f t="shared" si="12"/>
        <v/>
      </c>
      <c r="Y14" t="str">
        <f t="shared" si="13"/>
        <v/>
      </c>
      <c r="Z14" t="str">
        <f t="shared" si="14"/>
        <v/>
      </c>
      <c r="AA14" t="str">
        <f t="shared" si="15"/>
        <v/>
      </c>
      <c r="AB14" t="str">
        <f t="shared" si="16"/>
        <v>X</v>
      </c>
      <c r="AC14" t="str">
        <f t="shared" si="17"/>
        <v/>
      </c>
      <c r="AD14" t="str">
        <f t="shared" si="18"/>
        <v>X</v>
      </c>
      <c r="AE14" t="str">
        <f t="shared" si="19"/>
        <v>X</v>
      </c>
      <c r="AH14" t="s">
        <v>8</v>
      </c>
      <c r="AI14" t="s">
        <v>14</v>
      </c>
      <c r="AJ14">
        <v>43.676076799999997</v>
      </c>
      <c r="AK14">
        <v>-72.811215200000007</v>
      </c>
      <c r="AL14">
        <v>1684.7</v>
      </c>
      <c r="AM14">
        <v>489.9</v>
      </c>
      <c r="AN14">
        <v>1620</v>
      </c>
      <c r="AT14" t="s">
        <v>14</v>
      </c>
      <c r="AU14" t="s">
        <v>378</v>
      </c>
      <c r="AV14">
        <v>1703.9</v>
      </c>
      <c r="AW14">
        <v>6.9</v>
      </c>
      <c r="AX14" t="s">
        <v>174</v>
      </c>
      <c r="AY14">
        <v>-3.9</v>
      </c>
      <c r="AZ14">
        <v>485.2</v>
      </c>
      <c r="BA14" s="4">
        <v>1656</v>
      </c>
      <c r="BB14" t="s">
        <v>175</v>
      </c>
      <c r="BC14">
        <v>0</v>
      </c>
      <c r="BD14" t="s">
        <v>176</v>
      </c>
      <c r="BE14">
        <v>-72.811700000000002</v>
      </c>
      <c r="BF14">
        <v>43.676099999999998</v>
      </c>
      <c r="BI14">
        <v>174</v>
      </c>
    </row>
    <row r="15" spans="1:61" x14ac:dyDescent="0.25">
      <c r="F15">
        <v>217</v>
      </c>
      <c r="K15" t="str">
        <f t="shared" si="20"/>
        <v/>
      </c>
      <c r="M15" t="str">
        <f t="shared" si="1"/>
        <v/>
      </c>
      <c r="Q15" t="str">
        <f t="shared" si="5"/>
        <v/>
      </c>
      <c r="AH15" t="s">
        <v>9</v>
      </c>
      <c r="AI15" t="s">
        <v>356</v>
      </c>
      <c r="AJ15">
        <v>43.67</v>
      </c>
      <c r="AK15">
        <v>-72.77</v>
      </c>
      <c r="AL15">
        <v>1689.8</v>
      </c>
      <c r="AM15">
        <v>484.8</v>
      </c>
      <c r="AP15" s="1">
        <v>1.3</v>
      </c>
      <c r="AQ15" s="2" t="s">
        <v>116</v>
      </c>
      <c r="AR15" s="3" t="s">
        <v>117</v>
      </c>
      <c r="BH15">
        <v>174</v>
      </c>
      <c r="BI15">
        <v>175</v>
      </c>
    </row>
    <row r="16" spans="1:61" x14ac:dyDescent="0.25">
      <c r="A16" s="6">
        <v>1704.8</v>
      </c>
      <c r="B16">
        <v>0.7</v>
      </c>
      <c r="C16" t="s">
        <v>508</v>
      </c>
      <c r="D16" t="s">
        <v>402</v>
      </c>
      <c r="E16">
        <v>484.3</v>
      </c>
      <c r="F16">
        <v>217</v>
      </c>
      <c r="K16" t="str">
        <f t="shared" si="20"/>
        <v>E-0.3m</v>
      </c>
      <c r="L16" t="str">
        <f t="shared" si="0"/>
        <v>X</v>
      </c>
      <c r="M16" t="str">
        <f t="shared" si="1"/>
        <v>X</v>
      </c>
      <c r="N16" t="str">
        <f t="shared" si="2"/>
        <v/>
      </c>
      <c r="O16" t="str">
        <f t="shared" si="3"/>
        <v/>
      </c>
      <c r="P16" t="str">
        <f t="shared" si="4"/>
        <v/>
      </c>
      <c r="Q16" t="str">
        <f t="shared" si="5"/>
        <v/>
      </c>
      <c r="R16" t="str">
        <f t="shared" si="6"/>
        <v/>
      </c>
      <c r="S16" t="str">
        <f t="shared" si="7"/>
        <v>X</v>
      </c>
      <c r="T16" t="str">
        <f t="shared" si="8"/>
        <v/>
      </c>
      <c r="U16" t="str">
        <f t="shared" si="9"/>
        <v/>
      </c>
      <c r="V16" t="str">
        <f t="shared" si="10"/>
        <v/>
      </c>
      <c r="W16" t="str">
        <f t="shared" si="11"/>
        <v/>
      </c>
      <c r="X16" t="str">
        <f t="shared" si="12"/>
        <v/>
      </c>
      <c r="Y16" t="str">
        <f t="shared" si="13"/>
        <v/>
      </c>
      <c r="Z16" t="str">
        <f t="shared" si="14"/>
        <v/>
      </c>
      <c r="AA16" t="str">
        <f t="shared" si="15"/>
        <v/>
      </c>
      <c r="AB16" t="str">
        <f t="shared" si="16"/>
        <v>X</v>
      </c>
      <c r="AC16" t="str">
        <f t="shared" si="17"/>
        <v/>
      </c>
      <c r="AD16" t="str">
        <f t="shared" si="18"/>
        <v/>
      </c>
      <c r="AE16" t="str">
        <f t="shared" si="19"/>
        <v>X</v>
      </c>
      <c r="BI16">
        <v>175</v>
      </c>
    </row>
    <row r="17" spans="1:61" x14ac:dyDescent="0.25">
      <c r="A17" s="6">
        <v>1706</v>
      </c>
      <c r="B17">
        <v>1.2</v>
      </c>
      <c r="C17" t="s">
        <v>509</v>
      </c>
      <c r="D17" t="s">
        <v>347</v>
      </c>
      <c r="E17">
        <v>483.1</v>
      </c>
      <c r="F17">
        <v>217</v>
      </c>
      <c r="K17" t="str">
        <f t="shared" si="20"/>
        <v/>
      </c>
      <c r="L17" t="str">
        <f t="shared" si="0"/>
        <v/>
      </c>
      <c r="M17" t="str">
        <f t="shared" si="1"/>
        <v/>
      </c>
      <c r="N17" t="str">
        <f t="shared" si="2"/>
        <v/>
      </c>
      <c r="O17" t="str">
        <f t="shared" si="3"/>
        <v>X</v>
      </c>
      <c r="P17" t="str">
        <f t="shared" si="4"/>
        <v/>
      </c>
      <c r="Q17" t="str">
        <f t="shared" si="5"/>
        <v/>
      </c>
      <c r="R17" t="str">
        <f t="shared" si="6"/>
        <v/>
      </c>
      <c r="S17" t="str">
        <f t="shared" si="7"/>
        <v>X</v>
      </c>
      <c r="T17" t="str">
        <f t="shared" si="8"/>
        <v/>
      </c>
      <c r="U17" t="str">
        <f t="shared" si="9"/>
        <v/>
      </c>
      <c r="V17" t="str">
        <f t="shared" si="10"/>
        <v/>
      </c>
      <c r="W17" t="str">
        <f t="shared" si="11"/>
        <v/>
      </c>
      <c r="X17" t="str">
        <f t="shared" si="12"/>
        <v/>
      </c>
      <c r="Y17" t="str">
        <f t="shared" si="13"/>
        <v/>
      </c>
      <c r="Z17" t="str">
        <f t="shared" si="14"/>
        <v/>
      </c>
      <c r="AA17" t="str">
        <f t="shared" si="15"/>
        <v/>
      </c>
      <c r="AB17" t="str">
        <f t="shared" si="16"/>
        <v/>
      </c>
      <c r="AC17" t="str">
        <f t="shared" si="17"/>
        <v/>
      </c>
      <c r="AD17" t="str">
        <f t="shared" si="18"/>
        <v/>
      </c>
      <c r="AE17" t="str">
        <f t="shared" si="19"/>
        <v/>
      </c>
      <c r="BI17">
        <v>175</v>
      </c>
    </row>
    <row r="18" spans="1:61" x14ac:dyDescent="0.25">
      <c r="A18" s="6">
        <v>1706.2</v>
      </c>
      <c r="B18">
        <v>0.2</v>
      </c>
      <c r="C18" t="s">
        <v>510</v>
      </c>
      <c r="E18">
        <v>482.9</v>
      </c>
      <c r="F18">
        <v>217</v>
      </c>
      <c r="K18" t="str">
        <f t="shared" si="20"/>
        <v/>
      </c>
      <c r="L18" t="str">
        <f t="shared" si="0"/>
        <v/>
      </c>
      <c r="M18" t="str">
        <f t="shared" si="1"/>
        <v/>
      </c>
      <c r="N18" t="str">
        <f t="shared" si="2"/>
        <v/>
      </c>
      <c r="O18" t="str">
        <f t="shared" si="3"/>
        <v/>
      </c>
      <c r="P18" t="str">
        <f t="shared" si="4"/>
        <v/>
      </c>
      <c r="Q18" t="str">
        <f t="shared" si="5"/>
        <v/>
      </c>
      <c r="R18" t="str">
        <f t="shared" si="6"/>
        <v/>
      </c>
      <c r="S18" t="str">
        <f t="shared" si="7"/>
        <v/>
      </c>
      <c r="T18" t="str">
        <f t="shared" si="8"/>
        <v/>
      </c>
      <c r="U18" t="str">
        <f t="shared" si="9"/>
        <v/>
      </c>
      <c r="V18" t="str">
        <f t="shared" si="10"/>
        <v/>
      </c>
      <c r="W18" t="str">
        <f t="shared" si="11"/>
        <v/>
      </c>
      <c r="X18" t="str">
        <f t="shared" si="12"/>
        <v/>
      </c>
      <c r="Y18" t="str">
        <f t="shared" si="13"/>
        <v/>
      </c>
      <c r="Z18" t="str">
        <f t="shared" si="14"/>
        <v/>
      </c>
      <c r="AA18" t="str">
        <f t="shared" si="15"/>
        <v/>
      </c>
      <c r="AB18" t="str">
        <f t="shared" si="16"/>
        <v/>
      </c>
      <c r="AC18" t="str">
        <f t="shared" si="17"/>
        <v/>
      </c>
      <c r="AD18" t="str">
        <f t="shared" si="18"/>
        <v/>
      </c>
      <c r="AE18" t="str">
        <f t="shared" si="19"/>
        <v/>
      </c>
      <c r="BI18">
        <v>175</v>
      </c>
    </row>
    <row r="19" spans="1:61" x14ac:dyDescent="0.25">
      <c r="A19" s="6">
        <v>1706.5</v>
      </c>
      <c r="B19">
        <v>0.3</v>
      </c>
      <c r="C19" t="s">
        <v>511</v>
      </c>
      <c r="D19" t="s">
        <v>403</v>
      </c>
      <c r="E19">
        <v>482.6</v>
      </c>
      <c r="F19">
        <v>217</v>
      </c>
      <c r="K19" t="str">
        <f t="shared" si="20"/>
        <v/>
      </c>
      <c r="L19" t="str">
        <f t="shared" si="0"/>
        <v/>
      </c>
      <c r="M19" t="str">
        <f t="shared" si="1"/>
        <v/>
      </c>
      <c r="N19" t="str">
        <f t="shared" si="2"/>
        <v/>
      </c>
      <c r="O19" t="str">
        <f t="shared" si="3"/>
        <v>X</v>
      </c>
      <c r="P19" t="str">
        <f t="shared" si="4"/>
        <v/>
      </c>
      <c r="Q19" t="str">
        <f t="shared" si="5"/>
        <v/>
      </c>
      <c r="R19" t="str">
        <f t="shared" si="6"/>
        <v/>
      </c>
      <c r="S19" t="str">
        <f t="shared" si="7"/>
        <v>X</v>
      </c>
      <c r="T19" t="str">
        <f t="shared" si="8"/>
        <v/>
      </c>
      <c r="U19" t="str">
        <f t="shared" si="9"/>
        <v/>
      </c>
      <c r="V19" t="str">
        <f t="shared" si="10"/>
        <v/>
      </c>
      <c r="W19" t="str">
        <f t="shared" si="11"/>
        <v/>
      </c>
      <c r="X19" t="str">
        <f t="shared" si="12"/>
        <v/>
      </c>
      <c r="Y19" t="str">
        <f t="shared" si="13"/>
        <v/>
      </c>
      <c r="Z19" t="str">
        <f t="shared" si="14"/>
        <v/>
      </c>
      <c r="AA19" t="str">
        <f t="shared" si="15"/>
        <v/>
      </c>
      <c r="AB19" t="str">
        <f t="shared" si="16"/>
        <v/>
      </c>
      <c r="AC19" t="str">
        <f t="shared" si="17"/>
        <v/>
      </c>
      <c r="AD19" t="str">
        <f t="shared" si="18"/>
        <v/>
      </c>
      <c r="AE19" t="str">
        <f t="shared" si="19"/>
        <v/>
      </c>
      <c r="BI19">
        <v>175</v>
      </c>
    </row>
    <row r="20" spans="1:61" x14ac:dyDescent="0.25">
      <c r="A20" s="6">
        <v>1707</v>
      </c>
      <c r="B20">
        <v>0.5</v>
      </c>
      <c r="C20" t="s">
        <v>512</v>
      </c>
      <c r="E20">
        <v>482.1</v>
      </c>
      <c r="F20">
        <v>217</v>
      </c>
      <c r="K20" t="str">
        <f t="shared" si="20"/>
        <v/>
      </c>
      <c r="L20" t="str">
        <f t="shared" si="0"/>
        <v/>
      </c>
      <c r="M20" t="str">
        <f t="shared" si="1"/>
        <v/>
      </c>
      <c r="N20" t="str">
        <f t="shared" si="2"/>
        <v/>
      </c>
      <c r="O20" t="str">
        <f t="shared" si="3"/>
        <v/>
      </c>
      <c r="P20" t="str">
        <f t="shared" si="4"/>
        <v/>
      </c>
      <c r="Q20" t="str">
        <f t="shared" si="5"/>
        <v/>
      </c>
      <c r="R20" t="str">
        <f t="shared" si="6"/>
        <v/>
      </c>
      <c r="S20" t="str">
        <f t="shared" si="7"/>
        <v/>
      </c>
      <c r="T20" t="str">
        <f t="shared" si="8"/>
        <v/>
      </c>
      <c r="U20" t="str">
        <f t="shared" si="9"/>
        <v/>
      </c>
      <c r="V20" t="str">
        <f t="shared" si="10"/>
        <v/>
      </c>
      <c r="W20" t="str">
        <f t="shared" si="11"/>
        <v/>
      </c>
      <c r="X20" t="str">
        <f t="shared" si="12"/>
        <v/>
      </c>
      <c r="Y20" t="str">
        <f t="shared" si="13"/>
        <v/>
      </c>
      <c r="Z20" t="str">
        <f t="shared" si="14"/>
        <v/>
      </c>
      <c r="AA20" t="str">
        <f t="shared" si="15"/>
        <v/>
      </c>
      <c r="AB20" t="str">
        <f t="shared" si="16"/>
        <v/>
      </c>
      <c r="AC20" t="str">
        <f t="shared" si="17"/>
        <v/>
      </c>
      <c r="AD20" t="str">
        <f t="shared" si="18"/>
        <v/>
      </c>
      <c r="AE20" t="str">
        <f t="shared" si="19"/>
        <v/>
      </c>
      <c r="BI20">
        <v>175</v>
      </c>
    </row>
    <row r="21" spans="1:61" x14ac:dyDescent="0.25">
      <c r="A21" s="6">
        <v>1710.8</v>
      </c>
      <c r="B21">
        <v>3.8</v>
      </c>
      <c r="C21" t="s">
        <v>513</v>
      </c>
      <c r="D21" t="s">
        <v>404</v>
      </c>
      <c r="E21">
        <v>478.3</v>
      </c>
      <c r="F21">
        <v>217</v>
      </c>
      <c r="K21" t="str">
        <f t="shared" si="20"/>
        <v>E-0.1m</v>
      </c>
      <c r="L21" t="str">
        <f t="shared" si="0"/>
        <v/>
      </c>
      <c r="M21" t="str">
        <f t="shared" si="1"/>
        <v/>
      </c>
      <c r="N21" t="str">
        <f t="shared" si="2"/>
        <v>X</v>
      </c>
      <c r="O21" t="str">
        <f t="shared" si="3"/>
        <v/>
      </c>
      <c r="P21" t="str">
        <f t="shared" si="4"/>
        <v/>
      </c>
      <c r="Q21" t="str">
        <f t="shared" si="5"/>
        <v/>
      </c>
      <c r="R21" t="str">
        <f t="shared" si="6"/>
        <v/>
      </c>
      <c r="S21" t="str">
        <f t="shared" si="7"/>
        <v/>
      </c>
      <c r="T21" t="str">
        <f t="shared" si="8"/>
        <v/>
      </c>
      <c r="U21" t="str">
        <f t="shared" si="9"/>
        <v>X</v>
      </c>
      <c r="V21" t="str">
        <f t="shared" si="10"/>
        <v/>
      </c>
      <c r="W21" t="str">
        <f t="shared" si="11"/>
        <v/>
      </c>
      <c r="X21" t="str">
        <f t="shared" si="12"/>
        <v/>
      </c>
      <c r="Y21" t="str">
        <f t="shared" si="13"/>
        <v/>
      </c>
      <c r="Z21" t="str">
        <f t="shared" si="14"/>
        <v/>
      </c>
      <c r="AA21" t="str">
        <f t="shared" si="15"/>
        <v/>
      </c>
      <c r="AB21" t="str">
        <f t="shared" si="16"/>
        <v/>
      </c>
      <c r="AC21" t="str">
        <f t="shared" si="17"/>
        <v/>
      </c>
      <c r="AD21" t="str">
        <f t="shared" si="18"/>
        <v>X</v>
      </c>
      <c r="AE21" t="str">
        <f t="shared" si="19"/>
        <v/>
      </c>
      <c r="AH21" t="s">
        <v>8</v>
      </c>
      <c r="AI21" t="s">
        <v>15</v>
      </c>
      <c r="AJ21">
        <v>43.691761700000001</v>
      </c>
      <c r="AK21">
        <v>-72.730099199999998</v>
      </c>
      <c r="AL21">
        <v>1696.6</v>
      </c>
      <c r="AM21">
        <v>478</v>
      </c>
      <c r="AN21">
        <v>1380</v>
      </c>
      <c r="AT21" t="s">
        <v>15</v>
      </c>
      <c r="AU21" t="s">
        <v>379</v>
      </c>
      <c r="AV21">
        <v>1710.8</v>
      </c>
      <c r="AW21">
        <v>9.9</v>
      </c>
      <c r="AX21" t="s">
        <v>183</v>
      </c>
      <c r="AY21">
        <v>6.9</v>
      </c>
      <c r="AZ21">
        <v>478.3</v>
      </c>
      <c r="BA21" s="4">
        <v>1779</v>
      </c>
      <c r="BB21" t="s">
        <v>175</v>
      </c>
      <c r="BC21">
        <v>8</v>
      </c>
      <c r="BD21" t="s">
        <v>176</v>
      </c>
      <c r="BE21">
        <v>-72.730599999999995</v>
      </c>
      <c r="BF21">
        <v>43.691789999999997</v>
      </c>
      <c r="BI21">
        <v>175</v>
      </c>
    </row>
    <row r="22" spans="1:61" x14ac:dyDescent="0.25">
      <c r="A22" s="6">
        <v>1711.6</v>
      </c>
      <c r="B22">
        <v>0.8</v>
      </c>
      <c r="C22" t="s">
        <v>514</v>
      </c>
      <c r="D22" t="s">
        <v>348</v>
      </c>
      <c r="E22">
        <v>477.5</v>
      </c>
      <c r="F22">
        <v>217</v>
      </c>
      <c r="K22" t="str">
        <f t="shared" si="20"/>
        <v/>
      </c>
      <c r="L22" t="str">
        <f t="shared" si="0"/>
        <v/>
      </c>
      <c r="M22" t="str">
        <f t="shared" si="1"/>
        <v/>
      </c>
      <c r="N22" t="str">
        <f t="shared" si="2"/>
        <v/>
      </c>
      <c r="O22" t="str">
        <f t="shared" si="3"/>
        <v/>
      </c>
      <c r="P22" t="str">
        <f t="shared" si="4"/>
        <v/>
      </c>
      <c r="Q22" t="str">
        <f t="shared" si="5"/>
        <v/>
      </c>
      <c r="R22" t="str">
        <f t="shared" si="6"/>
        <v/>
      </c>
      <c r="S22" t="str">
        <f t="shared" si="7"/>
        <v>X</v>
      </c>
      <c r="T22" t="str">
        <f t="shared" si="8"/>
        <v/>
      </c>
      <c r="U22" t="str">
        <f t="shared" si="9"/>
        <v/>
      </c>
      <c r="V22" t="str">
        <f t="shared" si="10"/>
        <v/>
      </c>
      <c r="W22" t="str">
        <f t="shared" si="11"/>
        <v/>
      </c>
      <c r="X22" t="str">
        <f t="shared" si="12"/>
        <v/>
      </c>
      <c r="Y22" t="str">
        <f t="shared" si="13"/>
        <v/>
      </c>
      <c r="Z22" t="str">
        <f t="shared" si="14"/>
        <v/>
      </c>
      <c r="AA22" t="str">
        <f t="shared" si="15"/>
        <v/>
      </c>
      <c r="AB22" t="str">
        <f t="shared" si="16"/>
        <v/>
      </c>
      <c r="AC22" t="str">
        <f t="shared" si="17"/>
        <v/>
      </c>
      <c r="AD22" t="str">
        <f t="shared" si="18"/>
        <v>X</v>
      </c>
      <c r="AE22" t="str">
        <f t="shared" si="19"/>
        <v/>
      </c>
      <c r="BI22">
        <v>175</v>
      </c>
    </row>
    <row r="23" spans="1:61" x14ac:dyDescent="0.25">
      <c r="A23" s="6">
        <v>1715.5</v>
      </c>
      <c r="B23">
        <v>3.9</v>
      </c>
      <c r="C23" t="s">
        <v>515</v>
      </c>
      <c r="D23" t="s">
        <v>275</v>
      </c>
      <c r="E23">
        <v>473.6</v>
      </c>
      <c r="F23">
        <v>217</v>
      </c>
      <c r="K23" t="str">
        <f t="shared" si="20"/>
        <v/>
      </c>
      <c r="L23" t="str">
        <f t="shared" si="0"/>
        <v/>
      </c>
      <c r="M23" t="str">
        <f t="shared" si="1"/>
        <v/>
      </c>
      <c r="N23" t="str">
        <f t="shared" si="2"/>
        <v/>
      </c>
      <c r="O23" t="str">
        <f t="shared" si="3"/>
        <v/>
      </c>
      <c r="P23" t="str">
        <f t="shared" si="4"/>
        <v/>
      </c>
      <c r="Q23" t="str">
        <f t="shared" si="5"/>
        <v/>
      </c>
      <c r="R23" t="str">
        <f t="shared" si="6"/>
        <v/>
      </c>
      <c r="S23" t="str">
        <f t="shared" si="7"/>
        <v>X</v>
      </c>
      <c r="T23" t="str">
        <f t="shared" si="8"/>
        <v/>
      </c>
      <c r="U23" t="str">
        <f t="shared" si="9"/>
        <v/>
      </c>
      <c r="V23" t="str">
        <f t="shared" si="10"/>
        <v/>
      </c>
      <c r="W23" t="str">
        <f t="shared" si="11"/>
        <v/>
      </c>
      <c r="X23" t="str">
        <f t="shared" si="12"/>
        <v/>
      </c>
      <c r="Y23" t="str">
        <f t="shared" si="13"/>
        <v/>
      </c>
      <c r="Z23" t="str">
        <f t="shared" si="14"/>
        <v/>
      </c>
      <c r="AA23" t="str">
        <f t="shared" si="15"/>
        <v/>
      </c>
      <c r="AB23" t="str">
        <f t="shared" si="16"/>
        <v/>
      </c>
      <c r="AC23" t="str">
        <f t="shared" si="17"/>
        <v/>
      </c>
      <c r="AD23" t="str">
        <f t="shared" si="18"/>
        <v/>
      </c>
      <c r="AE23" t="str">
        <f t="shared" si="19"/>
        <v/>
      </c>
      <c r="BI23">
        <v>175</v>
      </c>
    </row>
    <row r="24" spans="1:61" x14ac:dyDescent="0.25">
      <c r="A24" s="6">
        <v>1716.2</v>
      </c>
      <c r="B24">
        <v>0.7</v>
      </c>
      <c r="C24" t="s">
        <v>516</v>
      </c>
      <c r="E24">
        <v>472.9</v>
      </c>
      <c r="F24">
        <v>217</v>
      </c>
      <c r="K24" t="str">
        <f t="shared" si="20"/>
        <v/>
      </c>
      <c r="L24" t="str">
        <f t="shared" si="0"/>
        <v/>
      </c>
      <c r="M24" t="str">
        <f t="shared" si="1"/>
        <v/>
      </c>
      <c r="N24" t="str">
        <f t="shared" si="2"/>
        <v/>
      </c>
      <c r="O24" t="str">
        <f t="shared" si="3"/>
        <v/>
      </c>
      <c r="P24" t="str">
        <f t="shared" si="4"/>
        <v/>
      </c>
      <c r="Q24" t="str">
        <f t="shared" si="5"/>
        <v/>
      </c>
      <c r="R24" t="str">
        <f t="shared" si="6"/>
        <v/>
      </c>
      <c r="S24" t="str">
        <f t="shared" si="7"/>
        <v/>
      </c>
      <c r="T24" t="str">
        <f t="shared" si="8"/>
        <v/>
      </c>
      <c r="U24" t="str">
        <f t="shared" si="9"/>
        <v/>
      </c>
      <c r="V24" t="str">
        <f t="shared" si="10"/>
        <v/>
      </c>
      <c r="W24" t="str">
        <f t="shared" si="11"/>
        <v/>
      </c>
      <c r="X24" t="str">
        <f t="shared" si="12"/>
        <v/>
      </c>
      <c r="Y24" t="str">
        <f t="shared" si="13"/>
        <v/>
      </c>
      <c r="Z24" t="str">
        <f t="shared" si="14"/>
        <v/>
      </c>
      <c r="AA24" t="str">
        <f t="shared" si="15"/>
        <v/>
      </c>
      <c r="AB24" t="str">
        <f t="shared" si="16"/>
        <v/>
      </c>
      <c r="AC24" t="str">
        <f t="shared" si="17"/>
        <v/>
      </c>
      <c r="AD24" t="str">
        <f t="shared" si="18"/>
        <v/>
      </c>
      <c r="AE24" t="str">
        <f t="shared" si="19"/>
        <v/>
      </c>
      <c r="BI24">
        <v>175</v>
      </c>
    </row>
    <row r="25" spans="1:61" x14ac:dyDescent="0.25">
      <c r="A25" s="6">
        <v>1718.3</v>
      </c>
      <c r="B25">
        <v>2.1</v>
      </c>
      <c r="C25" t="s">
        <v>517</v>
      </c>
      <c r="D25" t="s">
        <v>405</v>
      </c>
      <c r="E25">
        <v>470.8</v>
      </c>
      <c r="F25">
        <v>217</v>
      </c>
      <c r="K25" t="str">
        <f t="shared" si="20"/>
        <v/>
      </c>
      <c r="L25" t="str">
        <f t="shared" si="0"/>
        <v/>
      </c>
      <c r="M25" t="str">
        <f t="shared" si="1"/>
        <v/>
      </c>
      <c r="N25" t="str">
        <f t="shared" si="2"/>
        <v/>
      </c>
      <c r="O25" t="str">
        <f t="shared" si="3"/>
        <v/>
      </c>
      <c r="P25" t="str">
        <f t="shared" si="4"/>
        <v/>
      </c>
      <c r="Q25" t="str">
        <f t="shared" si="5"/>
        <v/>
      </c>
      <c r="R25" t="str">
        <f t="shared" si="6"/>
        <v/>
      </c>
      <c r="S25" t="str">
        <f t="shared" si="7"/>
        <v/>
      </c>
      <c r="T25" t="str">
        <f t="shared" si="8"/>
        <v/>
      </c>
      <c r="U25" t="str">
        <f t="shared" si="9"/>
        <v/>
      </c>
      <c r="V25" t="str">
        <f t="shared" si="10"/>
        <v/>
      </c>
      <c r="W25" t="str">
        <f t="shared" si="11"/>
        <v/>
      </c>
      <c r="X25" t="str">
        <f t="shared" si="12"/>
        <v/>
      </c>
      <c r="Y25" t="str">
        <f t="shared" si="13"/>
        <v/>
      </c>
      <c r="Z25" t="str">
        <f t="shared" si="14"/>
        <v/>
      </c>
      <c r="AA25" t="str">
        <f t="shared" si="15"/>
        <v/>
      </c>
      <c r="AB25" t="str">
        <f t="shared" si="16"/>
        <v/>
      </c>
      <c r="AC25" t="str">
        <f t="shared" si="17"/>
        <v/>
      </c>
      <c r="AD25" t="str">
        <f t="shared" si="18"/>
        <v/>
      </c>
      <c r="AE25" t="str">
        <f t="shared" si="19"/>
        <v/>
      </c>
      <c r="BI25">
        <v>175</v>
      </c>
    </row>
    <row r="26" spans="1:61" x14ac:dyDescent="0.25">
      <c r="A26" s="6">
        <v>1720.7</v>
      </c>
      <c r="B26">
        <v>2.4</v>
      </c>
      <c r="C26" t="s">
        <v>518</v>
      </c>
      <c r="D26" t="s">
        <v>406</v>
      </c>
      <c r="E26">
        <v>468.4</v>
      </c>
      <c r="F26">
        <v>217</v>
      </c>
      <c r="K26" t="str">
        <f t="shared" si="20"/>
        <v>W-0.2m</v>
      </c>
      <c r="L26" t="str">
        <f t="shared" si="0"/>
        <v/>
      </c>
      <c r="M26" t="str">
        <f t="shared" si="1"/>
        <v/>
      </c>
      <c r="N26" t="str">
        <f t="shared" si="2"/>
        <v/>
      </c>
      <c r="O26" t="str">
        <f t="shared" si="3"/>
        <v/>
      </c>
      <c r="P26" t="str">
        <f t="shared" si="4"/>
        <v/>
      </c>
      <c r="Q26" t="str">
        <f t="shared" si="5"/>
        <v/>
      </c>
      <c r="R26" t="str">
        <f t="shared" si="6"/>
        <v/>
      </c>
      <c r="S26" t="str">
        <f t="shared" si="7"/>
        <v/>
      </c>
      <c r="T26" t="str">
        <f t="shared" si="8"/>
        <v/>
      </c>
      <c r="U26" t="str">
        <f t="shared" si="9"/>
        <v>X</v>
      </c>
      <c r="V26" t="str">
        <f t="shared" si="10"/>
        <v/>
      </c>
      <c r="W26" t="str">
        <f t="shared" si="11"/>
        <v/>
      </c>
      <c r="X26" t="str">
        <f t="shared" si="12"/>
        <v/>
      </c>
      <c r="Y26" t="str">
        <f t="shared" si="13"/>
        <v/>
      </c>
      <c r="Z26" t="str">
        <f t="shared" si="14"/>
        <v/>
      </c>
      <c r="AA26" t="str">
        <f t="shared" si="15"/>
        <v/>
      </c>
      <c r="AB26" t="str">
        <f t="shared" si="16"/>
        <v/>
      </c>
      <c r="AC26" t="str">
        <f t="shared" si="17"/>
        <v/>
      </c>
      <c r="AD26" t="str">
        <f t="shared" si="18"/>
        <v>X</v>
      </c>
      <c r="AE26" t="str">
        <f t="shared" si="19"/>
        <v/>
      </c>
      <c r="AH26" t="s">
        <v>8</v>
      </c>
      <c r="AI26" t="s">
        <v>16</v>
      </c>
      <c r="AJ26">
        <v>43.662151700000003</v>
      </c>
      <c r="AK26">
        <v>-72.622078799999997</v>
      </c>
      <c r="AL26">
        <v>1706.5</v>
      </c>
      <c r="AM26">
        <v>468.1</v>
      </c>
      <c r="AN26">
        <v>1910</v>
      </c>
      <c r="AT26" t="s">
        <v>16</v>
      </c>
      <c r="AU26" t="s">
        <v>184</v>
      </c>
      <c r="AV26">
        <v>1720.7</v>
      </c>
      <c r="AW26">
        <v>9.8000000000000007</v>
      </c>
      <c r="AX26" t="s">
        <v>185</v>
      </c>
      <c r="AY26">
        <v>9.9</v>
      </c>
      <c r="AZ26">
        <v>468.4</v>
      </c>
      <c r="BA26" s="4">
        <v>2082</v>
      </c>
      <c r="BB26" t="s">
        <v>175</v>
      </c>
      <c r="BC26">
        <v>8</v>
      </c>
      <c r="BD26" t="s">
        <v>176</v>
      </c>
      <c r="BE26">
        <v>-72.622600000000006</v>
      </c>
      <c r="BF26">
        <v>43.662179999999999</v>
      </c>
      <c r="BI26">
        <v>178</v>
      </c>
    </row>
    <row r="27" spans="1:61" x14ac:dyDescent="0.25">
      <c r="A27" s="6">
        <v>1724.5</v>
      </c>
      <c r="B27">
        <v>3.8</v>
      </c>
      <c r="C27" t="s">
        <v>519</v>
      </c>
      <c r="D27" t="s">
        <v>407</v>
      </c>
      <c r="E27">
        <v>464.6</v>
      </c>
      <c r="F27">
        <v>217</v>
      </c>
      <c r="L27" t="str">
        <f t="shared" si="0"/>
        <v/>
      </c>
      <c r="M27" t="str">
        <f t="shared" si="1"/>
        <v/>
      </c>
      <c r="N27" t="str">
        <f t="shared" si="2"/>
        <v/>
      </c>
      <c r="O27" t="str">
        <f t="shared" si="3"/>
        <v>X</v>
      </c>
      <c r="P27" t="str">
        <f t="shared" si="4"/>
        <v/>
      </c>
      <c r="Q27" t="str">
        <f t="shared" si="5"/>
        <v>X</v>
      </c>
      <c r="R27" t="str">
        <f t="shared" si="6"/>
        <v>X</v>
      </c>
      <c r="S27" t="str">
        <f t="shared" si="7"/>
        <v>X</v>
      </c>
      <c r="T27" t="str">
        <f t="shared" si="8"/>
        <v/>
      </c>
      <c r="U27" t="str">
        <f t="shared" si="9"/>
        <v/>
      </c>
      <c r="V27" t="str">
        <f t="shared" si="10"/>
        <v>X</v>
      </c>
      <c r="W27" t="str">
        <f t="shared" si="11"/>
        <v/>
      </c>
      <c r="X27" t="str">
        <f t="shared" si="12"/>
        <v/>
      </c>
      <c r="Y27" t="str">
        <f t="shared" si="13"/>
        <v/>
      </c>
      <c r="Z27" t="str">
        <f t="shared" si="14"/>
        <v/>
      </c>
      <c r="AA27" t="str">
        <f t="shared" si="15"/>
        <v/>
      </c>
      <c r="AB27" t="str">
        <f t="shared" si="16"/>
        <v>X</v>
      </c>
      <c r="AC27" t="str">
        <f t="shared" si="17"/>
        <v>X</v>
      </c>
      <c r="AD27" t="str">
        <f t="shared" si="18"/>
        <v>X</v>
      </c>
      <c r="AE27" t="str">
        <f t="shared" si="19"/>
        <v>X</v>
      </c>
      <c r="AH27" t="s">
        <v>9</v>
      </c>
      <c r="AI27" t="s">
        <v>357</v>
      </c>
      <c r="AJ27">
        <v>43.62</v>
      </c>
      <c r="AK27">
        <v>-72.52</v>
      </c>
      <c r="AL27">
        <v>1710.3</v>
      </c>
      <c r="AM27">
        <v>464.3</v>
      </c>
      <c r="AP27">
        <v>4.4000000000000004</v>
      </c>
      <c r="AQ27" t="s">
        <v>119</v>
      </c>
      <c r="AR27" t="s">
        <v>120</v>
      </c>
      <c r="BH27">
        <v>175</v>
      </c>
      <c r="BI27">
        <v>178</v>
      </c>
    </row>
    <row r="28" spans="1:61" x14ac:dyDescent="0.25">
      <c r="A28" s="6">
        <v>1725.6</v>
      </c>
      <c r="B28">
        <v>1.1000000000000001</v>
      </c>
      <c r="C28" t="s">
        <v>520</v>
      </c>
      <c r="E28">
        <v>463.5</v>
      </c>
      <c r="F28">
        <v>219</v>
      </c>
      <c r="H28" t="s">
        <v>408</v>
      </c>
      <c r="K28" t="str">
        <f t="shared" ref="K28:K44" si="21">IF(ISERROR(FIND("m ",D28)),"",MID(D28,FIND("-",D28)-1,FIND("m ",D28)+1-FIND("-",D28)+1))</f>
        <v/>
      </c>
      <c r="L28" t="str">
        <f t="shared" si="0"/>
        <v/>
      </c>
      <c r="M28" t="str">
        <f t="shared" si="1"/>
        <v/>
      </c>
      <c r="N28" t="str">
        <f t="shared" si="2"/>
        <v/>
      </c>
      <c r="O28" t="str">
        <f t="shared" si="3"/>
        <v/>
      </c>
      <c r="P28" t="str">
        <f t="shared" si="4"/>
        <v/>
      </c>
      <c r="Q28" t="str">
        <f t="shared" si="5"/>
        <v/>
      </c>
      <c r="R28" t="str">
        <f t="shared" si="6"/>
        <v/>
      </c>
      <c r="S28" t="str">
        <f t="shared" si="7"/>
        <v/>
      </c>
      <c r="T28" t="str">
        <f t="shared" si="8"/>
        <v/>
      </c>
      <c r="U28" t="str">
        <f t="shared" si="9"/>
        <v/>
      </c>
      <c r="V28" t="str">
        <f t="shared" si="10"/>
        <v/>
      </c>
      <c r="W28" t="str">
        <f t="shared" si="11"/>
        <v/>
      </c>
      <c r="X28" t="str">
        <f t="shared" si="12"/>
        <v/>
      </c>
      <c r="Y28" t="str">
        <f t="shared" si="13"/>
        <v/>
      </c>
      <c r="Z28" t="str">
        <f t="shared" si="14"/>
        <v/>
      </c>
      <c r="AA28" t="str">
        <f t="shared" si="15"/>
        <v/>
      </c>
      <c r="AB28" t="str">
        <f t="shared" si="16"/>
        <v/>
      </c>
      <c r="AC28" t="str">
        <f t="shared" si="17"/>
        <v/>
      </c>
      <c r="AD28" t="str">
        <f t="shared" si="18"/>
        <v/>
      </c>
      <c r="AE28" t="str">
        <f t="shared" si="19"/>
        <v/>
      </c>
      <c r="BI28">
        <v>178</v>
      </c>
    </row>
    <row r="29" spans="1:61" x14ac:dyDescent="0.25">
      <c r="A29" s="6">
        <v>1726</v>
      </c>
      <c r="B29">
        <v>0.4</v>
      </c>
      <c r="C29" t="s">
        <v>521</v>
      </c>
      <c r="D29" t="s">
        <v>409</v>
      </c>
      <c r="E29">
        <v>463.1</v>
      </c>
      <c r="F29">
        <v>219</v>
      </c>
      <c r="K29" t="str">
        <f t="shared" si="21"/>
        <v>E-0.9m</v>
      </c>
      <c r="L29" t="str">
        <f t="shared" si="0"/>
        <v/>
      </c>
      <c r="M29" t="str">
        <f t="shared" si="1"/>
        <v/>
      </c>
      <c r="N29" t="str">
        <f t="shared" si="2"/>
        <v/>
      </c>
      <c r="O29" t="str">
        <f t="shared" si="3"/>
        <v>X</v>
      </c>
      <c r="P29" t="str">
        <f t="shared" si="4"/>
        <v/>
      </c>
      <c r="Q29" t="str">
        <f t="shared" si="5"/>
        <v>X</v>
      </c>
      <c r="R29" t="str">
        <f t="shared" si="6"/>
        <v/>
      </c>
      <c r="S29" t="str">
        <f t="shared" si="7"/>
        <v>X</v>
      </c>
      <c r="T29" t="str">
        <f t="shared" si="8"/>
        <v/>
      </c>
      <c r="U29" t="str">
        <f t="shared" si="9"/>
        <v/>
      </c>
      <c r="V29" t="str">
        <f t="shared" si="10"/>
        <v>X</v>
      </c>
      <c r="W29" t="str">
        <f t="shared" si="11"/>
        <v/>
      </c>
      <c r="X29" t="str">
        <f t="shared" si="12"/>
        <v/>
      </c>
      <c r="Y29" t="str">
        <f t="shared" si="13"/>
        <v/>
      </c>
      <c r="Z29" t="str">
        <f t="shared" si="14"/>
        <v/>
      </c>
      <c r="AA29" t="str">
        <f t="shared" si="15"/>
        <v/>
      </c>
      <c r="AB29" t="str">
        <f t="shared" si="16"/>
        <v/>
      </c>
      <c r="AC29" t="str">
        <f t="shared" si="17"/>
        <v/>
      </c>
      <c r="AD29" t="str">
        <f t="shared" si="18"/>
        <v>X</v>
      </c>
      <c r="AE29" t="str">
        <f t="shared" si="19"/>
        <v>X</v>
      </c>
      <c r="AH29" t="s">
        <v>9</v>
      </c>
      <c r="AI29" t="s">
        <v>358</v>
      </c>
      <c r="AJ29">
        <v>43.67</v>
      </c>
      <c r="AK29">
        <v>-72.53</v>
      </c>
      <c r="AL29">
        <v>1711.8</v>
      </c>
      <c r="AM29">
        <v>462.8</v>
      </c>
      <c r="AP29">
        <v>1</v>
      </c>
      <c r="AQ29" t="s">
        <v>121</v>
      </c>
      <c r="AR29" t="s">
        <v>122</v>
      </c>
      <c r="BI29">
        <v>178</v>
      </c>
    </row>
    <row r="30" spans="1:61" x14ac:dyDescent="0.25">
      <c r="A30" s="6">
        <v>1727.5</v>
      </c>
      <c r="B30">
        <v>1.5</v>
      </c>
      <c r="C30" t="s">
        <v>522</v>
      </c>
      <c r="D30" t="s">
        <v>410</v>
      </c>
      <c r="E30">
        <v>461.6</v>
      </c>
      <c r="F30">
        <v>219</v>
      </c>
      <c r="K30" t="str">
        <f t="shared" si="21"/>
        <v>E-1.6m</v>
      </c>
      <c r="L30" t="str">
        <f t="shared" si="0"/>
        <v/>
      </c>
      <c r="M30" t="str">
        <f t="shared" si="1"/>
        <v/>
      </c>
      <c r="N30" t="str">
        <f t="shared" si="2"/>
        <v/>
      </c>
      <c r="O30" t="str">
        <f t="shared" si="3"/>
        <v>X</v>
      </c>
      <c r="P30" t="str">
        <f t="shared" si="4"/>
        <v/>
      </c>
      <c r="Q30" t="str">
        <f t="shared" si="5"/>
        <v>X</v>
      </c>
      <c r="R30" t="str">
        <f t="shared" si="6"/>
        <v/>
      </c>
      <c r="S30" t="str">
        <f t="shared" si="7"/>
        <v>X</v>
      </c>
      <c r="T30" t="str">
        <f t="shared" si="8"/>
        <v/>
      </c>
      <c r="U30" t="str">
        <f t="shared" si="9"/>
        <v/>
      </c>
      <c r="V30" t="str">
        <f t="shared" si="10"/>
        <v>X</v>
      </c>
      <c r="W30" t="str">
        <f t="shared" si="11"/>
        <v/>
      </c>
      <c r="X30" t="str">
        <f t="shared" si="12"/>
        <v/>
      </c>
      <c r="Y30" t="str">
        <f t="shared" si="13"/>
        <v/>
      </c>
      <c r="Z30" t="str">
        <f t="shared" si="14"/>
        <v/>
      </c>
      <c r="AA30" t="str">
        <f t="shared" si="15"/>
        <v/>
      </c>
      <c r="AB30" t="str">
        <f t="shared" si="16"/>
        <v/>
      </c>
      <c r="AC30" t="str">
        <f t="shared" si="17"/>
        <v/>
      </c>
      <c r="AD30" t="str">
        <f t="shared" si="18"/>
        <v>X</v>
      </c>
      <c r="AE30" t="str">
        <f t="shared" si="19"/>
        <v>X</v>
      </c>
      <c r="BI30">
        <v>178</v>
      </c>
    </row>
    <row r="31" spans="1:61" x14ac:dyDescent="0.25">
      <c r="A31" s="6">
        <v>1728.2</v>
      </c>
      <c r="B31">
        <v>0.7</v>
      </c>
      <c r="C31" t="s">
        <v>523</v>
      </c>
      <c r="D31" t="s">
        <v>349</v>
      </c>
      <c r="E31">
        <v>460.9</v>
      </c>
      <c r="F31">
        <v>219</v>
      </c>
      <c r="K31" t="str">
        <f t="shared" si="21"/>
        <v/>
      </c>
      <c r="L31" t="str">
        <f t="shared" si="0"/>
        <v/>
      </c>
      <c r="M31" t="str">
        <f t="shared" si="1"/>
        <v/>
      </c>
      <c r="N31" t="str">
        <f t="shared" si="2"/>
        <v/>
      </c>
      <c r="O31" t="str">
        <f t="shared" si="3"/>
        <v>X</v>
      </c>
      <c r="P31" t="str">
        <f t="shared" si="4"/>
        <v/>
      </c>
      <c r="Q31" t="str">
        <f t="shared" si="5"/>
        <v/>
      </c>
      <c r="R31" t="str">
        <f t="shared" si="6"/>
        <v/>
      </c>
      <c r="S31" t="str">
        <f t="shared" si="7"/>
        <v>X</v>
      </c>
      <c r="T31" t="str">
        <f t="shared" si="8"/>
        <v/>
      </c>
      <c r="U31" t="str">
        <f t="shared" si="9"/>
        <v/>
      </c>
      <c r="V31" t="str">
        <f t="shared" si="10"/>
        <v/>
      </c>
      <c r="W31" t="str">
        <f t="shared" si="11"/>
        <v/>
      </c>
      <c r="X31" t="str">
        <f t="shared" si="12"/>
        <v/>
      </c>
      <c r="Y31" t="str">
        <f t="shared" si="13"/>
        <v/>
      </c>
      <c r="Z31" t="str">
        <f t="shared" si="14"/>
        <v/>
      </c>
      <c r="AA31" t="str">
        <f t="shared" si="15"/>
        <v/>
      </c>
      <c r="AB31" t="str">
        <f t="shared" si="16"/>
        <v/>
      </c>
      <c r="AC31" t="str">
        <f t="shared" si="17"/>
        <v/>
      </c>
      <c r="AD31" t="str">
        <f t="shared" si="18"/>
        <v>X</v>
      </c>
      <c r="AE31" t="str">
        <f t="shared" si="19"/>
        <v/>
      </c>
      <c r="BI31">
        <v>178</v>
      </c>
    </row>
    <row r="32" spans="1:61" x14ac:dyDescent="0.25">
      <c r="A32" s="6">
        <v>1730</v>
      </c>
      <c r="B32">
        <v>1.8</v>
      </c>
      <c r="C32" t="s">
        <v>524</v>
      </c>
      <c r="D32" t="s">
        <v>411</v>
      </c>
      <c r="E32">
        <v>459.1</v>
      </c>
      <c r="F32">
        <v>219</v>
      </c>
      <c r="K32" t="str">
        <f t="shared" si="21"/>
        <v>W-0.2m</v>
      </c>
      <c r="L32" t="str">
        <f t="shared" si="0"/>
        <v/>
      </c>
      <c r="M32" t="str">
        <f t="shared" si="1"/>
        <v/>
      </c>
      <c r="N32" t="str">
        <f t="shared" si="2"/>
        <v/>
      </c>
      <c r="O32" t="str">
        <f t="shared" si="3"/>
        <v>X</v>
      </c>
      <c r="P32" t="str">
        <f t="shared" si="4"/>
        <v/>
      </c>
      <c r="Q32" t="str">
        <f t="shared" si="5"/>
        <v/>
      </c>
      <c r="R32" t="str">
        <f t="shared" si="6"/>
        <v/>
      </c>
      <c r="S32" t="str">
        <f t="shared" si="7"/>
        <v>X</v>
      </c>
      <c r="T32" t="str">
        <f t="shared" si="8"/>
        <v/>
      </c>
      <c r="U32" t="str">
        <f t="shared" si="9"/>
        <v/>
      </c>
      <c r="V32" t="str">
        <f t="shared" si="10"/>
        <v/>
      </c>
      <c r="W32" t="str">
        <f t="shared" si="11"/>
        <v/>
      </c>
      <c r="X32" t="str">
        <f t="shared" si="12"/>
        <v>X</v>
      </c>
      <c r="Y32" t="str">
        <f t="shared" si="13"/>
        <v/>
      </c>
      <c r="Z32" t="str">
        <f t="shared" si="14"/>
        <v/>
      </c>
      <c r="AA32" t="str">
        <f t="shared" si="15"/>
        <v/>
      </c>
      <c r="AB32" t="str">
        <f t="shared" si="16"/>
        <v/>
      </c>
      <c r="AC32" t="str">
        <f t="shared" si="17"/>
        <v/>
      </c>
      <c r="AD32" t="str">
        <f t="shared" si="18"/>
        <v/>
      </c>
      <c r="AE32" t="str">
        <f t="shared" si="19"/>
        <v/>
      </c>
      <c r="AT32" t="s">
        <v>186</v>
      </c>
      <c r="AU32" t="s">
        <v>187</v>
      </c>
      <c r="AV32">
        <v>1730.5</v>
      </c>
      <c r="AW32">
        <v>1.8</v>
      </c>
      <c r="AX32" t="s">
        <v>188</v>
      </c>
      <c r="AY32">
        <v>9.8000000000000007</v>
      </c>
      <c r="AZ32">
        <v>458.6</v>
      </c>
      <c r="BA32" s="4">
        <v>1370</v>
      </c>
      <c r="BB32" t="s">
        <v>175</v>
      </c>
      <c r="BC32" t="s">
        <v>189</v>
      </c>
      <c r="BD32" t="s">
        <v>176</v>
      </c>
      <c r="BE32">
        <v>-72.493099999999998</v>
      </c>
      <c r="BF32">
        <v>43.692140000000002</v>
      </c>
      <c r="BI32">
        <v>178</v>
      </c>
    </row>
    <row r="33" spans="1:61" x14ac:dyDescent="0.25">
      <c r="A33" s="6">
        <v>1732</v>
      </c>
      <c r="B33">
        <v>2</v>
      </c>
      <c r="C33" t="s">
        <v>525</v>
      </c>
      <c r="E33">
        <v>457.1</v>
      </c>
      <c r="F33">
        <v>219</v>
      </c>
      <c r="K33" t="str">
        <f t="shared" si="21"/>
        <v/>
      </c>
      <c r="L33" t="str">
        <f t="shared" si="0"/>
        <v/>
      </c>
      <c r="M33" t="str">
        <f t="shared" si="1"/>
        <v/>
      </c>
      <c r="N33" t="str">
        <f t="shared" si="2"/>
        <v/>
      </c>
      <c r="O33" t="str">
        <f t="shared" si="3"/>
        <v/>
      </c>
      <c r="P33" t="str">
        <f t="shared" si="4"/>
        <v/>
      </c>
      <c r="Q33" t="str">
        <f t="shared" si="5"/>
        <v/>
      </c>
      <c r="R33" t="str">
        <f t="shared" si="6"/>
        <v/>
      </c>
      <c r="S33" t="str">
        <f t="shared" si="7"/>
        <v/>
      </c>
      <c r="T33" t="str">
        <f t="shared" si="8"/>
        <v/>
      </c>
      <c r="U33" t="str">
        <f t="shared" si="9"/>
        <v/>
      </c>
      <c r="V33" t="str">
        <f t="shared" si="10"/>
        <v/>
      </c>
      <c r="W33" t="str">
        <f t="shared" si="11"/>
        <v/>
      </c>
      <c r="X33" t="str">
        <f t="shared" si="12"/>
        <v/>
      </c>
      <c r="Y33" t="str">
        <f t="shared" si="13"/>
        <v/>
      </c>
      <c r="Z33" t="str">
        <f t="shared" si="14"/>
        <v/>
      </c>
      <c r="AA33" t="str">
        <f t="shared" si="15"/>
        <v/>
      </c>
      <c r="AB33" t="str">
        <f t="shared" si="16"/>
        <v/>
      </c>
      <c r="AC33" t="str">
        <f t="shared" si="17"/>
        <v/>
      </c>
      <c r="AD33" t="str">
        <f t="shared" si="18"/>
        <v/>
      </c>
      <c r="AE33" t="str">
        <f t="shared" si="19"/>
        <v/>
      </c>
      <c r="BI33">
        <v>178</v>
      </c>
    </row>
    <row r="34" spans="1:61" x14ac:dyDescent="0.25">
      <c r="A34" s="6">
        <v>1732.3</v>
      </c>
      <c r="B34">
        <v>0.3</v>
      </c>
      <c r="C34" t="s">
        <v>526</v>
      </c>
      <c r="D34" t="s">
        <v>412</v>
      </c>
      <c r="E34">
        <v>456.8</v>
      </c>
      <c r="F34">
        <v>219</v>
      </c>
      <c r="K34" t="str">
        <f t="shared" si="21"/>
        <v>E-0.1m</v>
      </c>
      <c r="L34" t="str">
        <f t="shared" si="0"/>
        <v/>
      </c>
      <c r="M34" t="str">
        <f t="shared" si="1"/>
        <v/>
      </c>
      <c r="N34" t="str">
        <f t="shared" si="2"/>
        <v/>
      </c>
      <c r="O34" t="str">
        <f t="shared" si="3"/>
        <v/>
      </c>
      <c r="P34" t="str">
        <f t="shared" si="4"/>
        <v/>
      </c>
      <c r="Q34" t="str">
        <f t="shared" si="5"/>
        <v/>
      </c>
      <c r="R34" t="str">
        <f t="shared" si="6"/>
        <v/>
      </c>
      <c r="S34" t="str">
        <f t="shared" si="7"/>
        <v/>
      </c>
      <c r="T34" t="str">
        <f t="shared" si="8"/>
        <v/>
      </c>
      <c r="U34" t="str">
        <f t="shared" si="9"/>
        <v>X</v>
      </c>
      <c r="V34" t="str">
        <f t="shared" si="10"/>
        <v/>
      </c>
      <c r="W34" t="str">
        <f t="shared" si="11"/>
        <v/>
      </c>
      <c r="X34" t="str">
        <f t="shared" si="12"/>
        <v/>
      </c>
      <c r="Y34" t="str">
        <f t="shared" si="13"/>
        <v/>
      </c>
      <c r="Z34" t="str">
        <f t="shared" si="14"/>
        <v/>
      </c>
      <c r="AA34" t="str">
        <f t="shared" si="15"/>
        <v/>
      </c>
      <c r="AB34" t="str">
        <f t="shared" si="16"/>
        <v/>
      </c>
      <c r="AC34" t="str">
        <f t="shared" si="17"/>
        <v/>
      </c>
      <c r="AD34" t="str">
        <f t="shared" si="18"/>
        <v>X</v>
      </c>
      <c r="AE34" t="str">
        <f t="shared" si="19"/>
        <v/>
      </c>
      <c r="AH34" t="s">
        <v>8</v>
      </c>
      <c r="AI34" t="s">
        <v>17</v>
      </c>
      <c r="AJ34">
        <v>43.6951404</v>
      </c>
      <c r="AK34">
        <v>-72.475299399999997</v>
      </c>
      <c r="AL34">
        <v>1718.1</v>
      </c>
      <c r="AM34">
        <v>456.5</v>
      </c>
      <c r="AN34">
        <v>1740</v>
      </c>
      <c r="AT34" t="s">
        <v>17</v>
      </c>
      <c r="AU34" t="s">
        <v>190</v>
      </c>
      <c r="AV34">
        <v>1732.3</v>
      </c>
      <c r="AW34">
        <v>8.8000000000000007</v>
      </c>
      <c r="AX34" t="s">
        <v>191</v>
      </c>
      <c r="AY34">
        <v>1.8</v>
      </c>
      <c r="AZ34">
        <v>456.8</v>
      </c>
      <c r="BA34" s="4">
        <v>1774</v>
      </c>
      <c r="BB34" t="s">
        <v>175</v>
      </c>
      <c r="BC34">
        <v>8</v>
      </c>
      <c r="BD34" t="s">
        <v>176</v>
      </c>
      <c r="BE34">
        <v>-72.475800000000007</v>
      </c>
      <c r="BF34">
        <v>43.695169999999997</v>
      </c>
      <c r="BI34">
        <v>178</v>
      </c>
    </row>
    <row r="35" spans="1:61" x14ac:dyDescent="0.25">
      <c r="A35" s="6">
        <v>1733.8</v>
      </c>
      <c r="B35">
        <v>1.5</v>
      </c>
      <c r="C35" t="s">
        <v>527</v>
      </c>
      <c r="D35" t="s">
        <v>347</v>
      </c>
      <c r="E35">
        <v>455.3</v>
      </c>
      <c r="F35">
        <v>219</v>
      </c>
      <c r="K35" t="str">
        <f t="shared" si="21"/>
        <v/>
      </c>
      <c r="L35" t="str">
        <f t="shared" si="0"/>
        <v/>
      </c>
      <c r="M35" t="str">
        <f t="shared" si="1"/>
        <v/>
      </c>
      <c r="N35" t="str">
        <f t="shared" si="2"/>
        <v/>
      </c>
      <c r="O35" t="str">
        <f t="shared" si="3"/>
        <v>X</v>
      </c>
      <c r="P35" t="str">
        <f t="shared" si="4"/>
        <v/>
      </c>
      <c r="Q35" t="str">
        <f t="shared" si="5"/>
        <v/>
      </c>
      <c r="R35" t="str">
        <f t="shared" si="6"/>
        <v/>
      </c>
      <c r="S35" t="str">
        <f t="shared" si="7"/>
        <v>X</v>
      </c>
      <c r="T35" t="str">
        <f t="shared" si="8"/>
        <v/>
      </c>
      <c r="U35" t="str">
        <f t="shared" si="9"/>
        <v/>
      </c>
      <c r="V35" t="str">
        <f t="shared" si="10"/>
        <v/>
      </c>
      <c r="W35" t="str">
        <f t="shared" si="11"/>
        <v/>
      </c>
      <c r="X35" t="str">
        <f t="shared" si="12"/>
        <v/>
      </c>
      <c r="Y35" t="str">
        <f t="shared" si="13"/>
        <v/>
      </c>
      <c r="Z35" t="str">
        <f t="shared" si="14"/>
        <v/>
      </c>
      <c r="AA35" t="str">
        <f t="shared" si="15"/>
        <v/>
      </c>
      <c r="AB35" t="str">
        <f t="shared" si="16"/>
        <v/>
      </c>
      <c r="AC35" t="str">
        <f t="shared" si="17"/>
        <v/>
      </c>
      <c r="AD35" t="str">
        <f t="shared" si="18"/>
        <v/>
      </c>
      <c r="AE35" t="str">
        <f t="shared" si="19"/>
        <v/>
      </c>
      <c r="BI35">
        <v>178</v>
      </c>
    </row>
    <row r="36" spans="1:61" x14ac:dyDescent="0.25">
      <c r="A36" s="6">
        <v>1737.1</v>
      </c>
      <c r="B36">
        <v>3.3</v>
      </c>
      <c r="C36" t="s">
        <v>528</v>
      </c>
      <c r="D36" t="s">
        <v>413</v>
      </c>
      <c r="E36">
        <v>452</v>
      </c>
      <c r="F36">
        <v>219</v>
      </c>
      <c r="K36" t="str">
        <f t="shared" si="21"/>
        <v>E-7m</v>
      </c>
      <c r="L36" t="str">
        <f t="shared" si="0"/>
        <v>X</v>
      </c>
      <c r="M36" t="str">
        <f t="shared" si="1"/>
        <v/>
      </c>
      <c r="N36" t="str">
        <f t="shared" si="2"/>
        <v>X</v>
      </c>
      <c r="O36" t="str">
        <f t="shared" si="3"/>
        <v>X</v>
      </c>
      <c r="P36" t="str">
        <f t="shared" si="4"/>
        <v/>
      </c>
      <c r="Q36" t="str">
        <f t="shared" si="5"/>
        <v>X</v>
      </c>
      <c r="R36" t="str">
        <f t="shared" si="6"/>
        <v/>
      </c>
      <c r="S36" t="str">
        <f t="shared" si="7"/>
        <v>X</v>
      </c>
      <c r="T36" t="str">
        <f t="shared" si="8"/>
        <v/>
      </c>
      <c r="U36" t="str">
        <f t="shared" si="9"/>
        <v/>
      </c>
      <c r="V36" t="str">
        <f t="shared" si="10"/>
        <v/>
      </c>
      <c r="W36" t="str">
        <f t="shared" si="11"/>
        <v/>
      </c>
      <c r="X36" t="str">
        <f t="shared" si="12"/>
        <v/>
      </c>
      <c r="Y36" t="str">
        <f t="shared" si="13"/>
        <v/>
      </c>
      <c r="Z36" t="str">
        <f t="shared" si="14"/>
        <v>X</v>
      </c>
      <c r="AA36" t="str">
        <f t="shared" si="15"/>
        <v/>
      </c>
      <c r="AB36" t="str">
        <f t="shared" si="16"/>
        <v/>
      </c>
      <c r="AC36" t="str">
        <f t="shared" si="17"/>
        <v/>
      </c>
      <c r="AD36" t="str">
        <f t="shared" si="18"/>
        <v>X</v>
      </c>
      <c r="AE36" t="str">
        <f t="shared" si="19"/>
        <v/>
      </c>
      <c r="AH36" t="s">
        <v>9</v>
      </c>
      <c r="AI36" t="s">
        <v>359</v>
      </c>
      <c r="AJ36">
        <v>43.72</v>
      </c>
      <c r="AK36">
        <v>-72.42</v>
      </c>
      <c r="AL36">
        <v>1722.9</v>
      </c>
      <c r="AM36">
        <v>451.7</v>
      </c>
      <c r="AP36">
        <v>0.3</v>
      </c>
      <c r="AQ36" t="s">
        <v>123</v>
      </c>
      <c r="AR36" t="s">
        <v>124</v>
      </c>
      <c r="BI36">
        <v>178</v>
      </c>
    </row>
    <row r="37" spans="1:61" x14ac:dyDescent="0.25">
      <c r="A37" s="6">
        <v>1737.7</v>
      </c>
      <c r="B37">
        <v>0.6</v>
      </c>
      <c r="C37" t="s">
        <v>529</v>
      </c>
      <c r="D37" t="s">
        <v>347</v>
      </c>
      <c r="E37">
        <v>451.4</v>
      </c>
      <c r="F37">
        <v>219</v>
      </c>
      <c r="K37" t="str">
        <f t="shared" si="21"/>
        <v/>
      </c>
      <c r="L37" t="str">
        <f t="shared" si="0"/>
        <v/>
      </c>
      <c r="M37" t="str">
        <f t="shared" si="1"/>
        <v/>
      </c>
      <c r="N37" t="str">
        <f t="shared" si="2"/>
        <v/>
      </c>
      <c r="O37" t="str">
        <f t="shared" si="3"/>
        <v>X</v>
      </c>
      <c r="P37" t="str">
        <f t="shared" si="4"/>
        <v/>
      </c>
      <c r="Q37" t="str">
        <f t="shared" si="5"/>
        <v/>
      </c>
      <c r="R37" t="str">
        <f t="shared" si="6"/>
        <v/>
      </c>
      <c r="S37" t="str">
        <f t="shared" si="7"/>
        <v>X</v>
      </c>
      <c r="T37" t="str">
        <f t="shared" si="8"/>
        <v/>
      </c>
      <c r="U37" t="str">
        <f t="shared" si="9"/>
        <v/>
      </c>
      <c r="V37" t="str">
        <f t="shared" si="10"/>
        <v/>
      </c>
      <c r="W37" t="str">
        <f t="shared" si="11"/>
        <v/>
      </c>
      <c r="X37" t="str">
        <f t="shared" si="12"/>
        <v/>
      </c>
      <c r="Y37" t="str">
        <f t="shared" si="13"/>
        <v/>
      </c>
      <c r="Z37" t="str">
        <f t="shared" si="14"/>
        <v/>
      </c>
      <c r="AA37" t="str">
        <f t="shared" si="15"/>
        <v/>
      </c>
      <c r="AB37" t="str">
        <f t="shared" si="16"/>
        <v/>
      </c>
      <c r="AC37" t="str">
        <f t="shared" si="17"/>
        <v/>
      </c>
      <c r="AD37" t="str">
        <f t="shared" si="18"/>
        <v/>
      </c>
      <c r="AE37" t="str">
        <f t="shared" si="19"/>
        <v/>
      </c>
      <c r="BI37">
        <v>178</v>
      </c>
    </row>
    <row r="38" spans="1:61" x14ac:dyDescent="0.25">
      <c r="A38" s="6">
        <v>1738.5</v>
      </c>
      <c r="B38">
        <v>0.8</v>
      </c>
      <c r="C38" t="s">
        <v>530</v>
      </c>
      <c r="D38" t="s">
        <v>348</v>
      </c>
      <c r="E38">
        <v>450.6</v>
      </c>
      <c r="F38">
        <v>219</v>
      </c>
      <c r="K38" t="str">
        <f t="shared" si="21"/>
        <v/>
      </c>
      <c r="L38" t="str">
        <f t="shared" si="0"/>
        <v/>
      </c>
      <c r="M38" t="str">
        <f t="shared" si="1"/>
        <v/>
      </c>
      <c r="N38" t="str">
        <f t="shared" si="2"/>
        <v/>
      </c>
      <c r="O38" t="str">
        <f t="shared" si="3"/>
        <v/>
      </c>
      <c r="P38" t="str">
        <f t="shared" si="4"/>
        <v/>
      </c>
      <c r="Q38" t="str">
        <f t="shared" si="5"/>
        <v/>
      </c>
      <c r="R38" t="str">
        <f t="shared" si="6"/>
        <v/>
      </c>
      <c r="S38" t="str">
        <f t="shared" si="7"/>
        <v>X</v>
      </c>
      <c r="T38" t="str">
        <f t="shared" si="8"/>
        <v/>
      </c>
      <c r="U38" t="str">
        <f t="shared" si="9"/>
        <v/>
      </c>
      <c r="V38" t="str">
        <f t="shared" si="10"/>
        <v/>
      </c>
      <c r="W38" t="str">
        <f t="shared" si="11"/>
        <v/>
      </c>
      <c r="X38" t="str">
        <f t="shared" si="12"/>
        <v/>
      </c>
      <c r="Y38" t="str">
        <f t="shared" si="13"/>
        <v/>
      </c>
      <c r="Z38" t="str">
        <f t="shared" si="14"/>
        <v/>
      </c>
      <c r="AA38" t="str">
        <f t="shared" si="15"/>
        <v/>
      </c>
      <c r="AB38" t="str">
        <f t="shared" si="16"/>
        <v/>
      </c>
      <c r="AC38" t="str">
        <f t="shared" si="17"/>
        <v/>
      </c>
      <c r="AD38" t="str">
        <f t="shared" si="18"/>
        <v>X</v>
      </c>
      <c r="AE38" t="str">
        <f t="shared" si="19"/>
        <v/>
      </c>
      <c r="BI38">
        <v>178</v>
      </c>
    </row>
    <row r="39" spans="1:61" x14ac:dyDescent="0.25">
      <c r="A39" s="6">
        <v>1740.6</v>
      </c>
      <c r="B39">
        <v>2.1</v>
      </c>
      <c r="C39" t="s">
        <v>531</v>
      </c>
      <c r="E39">
        <v>448.5</v>
      </c>
      <c r="F39">
        <v>219</v>
      </c>
      <c r="K39" t="str">
        <f t="shared" si="21"/>
        <v/>
      </c>
      <c r="L39" t="str">
        <f t="shared" si="0"/>
        <v/>
      </c>
      <c r="M39" t="str">
        <f t="shared" si="1"/>
        <v/>
      </c>
      <c r="N39" t="str">
        <f t="shared" si="2"/>
        <v/>
      </c>
      <c r="O39" t="str">
        <f t="shared" si="3"/>
        <v/>
      </c>
      <c r="P39" t="str">
        <f t="shared" si="4"/>
        <v/>
      </c>
      <c r="Q39" t="str">
        <f t="shared" si="5"/>
        <v/>
      </c>
      <c r="R39" t="str">
        <f t="shared" si="6"/>
        <v/>
      </c>
      <c r="S39" t="str">
        <f t="shared" si="7"/>
        <v/>
      </c>
      <c r="T39" t="str">
        <f t="shared" si="8"/>
        <v/>
      </c>
      <c r="U39" t="str">
        <f t="shared" si="9"/>
        <v/>
      </c>
      <c r="V39" t="str">
        <f t="shared" si="10"/>
        <v/>
      </c>
      <c r="W39" t="str">
        <f t="shared" si="11"/>
        <v/>
      </c>
      <c r="X39" t="str">
        <f t="shared" si="12"/>
        <v/>
      </c>
      <c r="Y39" t="str">
        <f t="shared" si="13"/>
        <v/>
      </c>
      <c r="Z39" t="str">
        <f t="shared" si="14"/>
        <v/>
      </c>
      <c r="AA39" t="str">
        <f t="shared" si="15"/>
        <v/>
      </c>
      <c r="AB39" t="str">
        <f t="shared" si="16"/>
        <v/>
      </c>
      <c r="AC39" t="str">
        <f t="shared" si="17"/>
        <v/>
      </c>
      <c r="AD39" t="str">
        <f t="shared" si="18"/>
        <v/>
      </c>
      <c r="AE39" t="str">
        <f t="shared" si="19"/>
        <v/>
      </c>
      <c r="BI39">
        <v>178</v>
      </c>
    </row>
    <row r="40" spans="1:61" x14ac:dyDescent="0.25">
      <c r="A40" s="6">
        <v>1741.1</v>
      </c>
      <c r="B40">
        <v>0.5</v>
      </c>
      <c r="C40" t="s">
        <v>532</v>
      </c>
      <c r="D40" t="s">
        <v>404</v>
      </c>
      <c r="E40">
        <v>448</v>
      </c>
      <c r="F40">
        <v>219</v>
      </c>
      <c r="K40" t="str">
        <f t="shared" si="21"/>
        <v>E-0.1m</v>
      </c>
      <c r="L40" t="str">
        <f t="shared" si="0"/>
        <v/>
      </c>
      <c r="M40" t="str">
        <f t="shared" si="1"/>
        <v/>
      </c>
      <c r="N40" t="str">
        <f t="shared" si="2"/>
        <v>X</v>
      </c>
      <c r="O40" t="str">
        <f t="shared" si="3"/>
        <v/>
      </c>
      <c r="P40" t="str">
        <f t="shared" si="4"/>
        <v/>
      </c>
      <c r="Q40" t="str">
        <f t="shared" si="5"/>
        <v/>
      </c>
      <c r="R40" t="str">
        <f t="shared" si="6"/>
        <v/>
      </c>
      <c r="S40" t="str">
        <f t="shared" si="7"/>
        <v/>
      </c>
      <c r="T40" t="str">
        <f t="shared" si="8"/>
        <v/>
      </c>
      <c r="U40" t="str">
        <f t="shared" si="9"/>
        <v>X</v>
      </c>
      <c r="V40" t="str">
        <f t="shared" si="10"/>
        <v/>
      </c>
      <c r="W40" t="str">
        <f t="shared" si="11"/>
        <v/>
      </c>
      <c r="X40" t="str">
        <f t="shared" si="12"/>
        <v/>
      </c>
      <c r="Y40" t="str">
        <f t="shared" si="13"/>
        <v/>
      </c>
      <c r="Z40" t="str">
        <f t="shared" si="14"/>
        <v/>
      </c>
      <c r="AA40" t="str">
        <f t="shared" si="15"/>
        <v/>
      </c>
      <c r="AB40" t="str">
        <f t="shared" si="16"/>
        <v/>
      </c>
      <c r="AC40" t="str">
        <f t="shared" si="17"/>
        <v/>
      </c>
      <c r="AD40" t="str">
        <f t="shared" si="18"/>
        <v>X</v>
      </c>
      <c r="AE40" t="str">
        <f t="shared" si="19"/>
        <v/>
      </c>
      <c r="AH40" t="s">
        <v>8</v>
      </c>
      <c r="AI40" t="s">
        <v>18</v>
      </c>
      <c r="AJ40">
        <v>43.723845400000002</v>
      </c>
      <c r="AK40">
        <v>-72.365157499999995</v>
      </c>
      <c r="AL40">
        <v>1726.9</v>
      </c>
      <c r="AM40">
        <v>447.7</v>
      </c>
      <c r="AN40">
        <v>1420</v>
      </c>
      <c r="AT40" t="s">
        <v>18</v>
      </c>
      <c r="AU40" t="s">
        <v>380</v>
      </c>
      <c r="AV40">
        <v>1741.1</v>
      </c>
      <c r="AW40">
        <v>7.3</v>
      </c>
      <c r="AX40" t="s">
        <v>183</v>
      </c>
      <c r="AY40">
        <v>8.8000000000000007</v>
      </c>
      <c r="AZ40">
        <v>448</v>
      </c>
      <c r="BA40" s="4">
        <v>1426</v>
      </c>
      <c r="BB40" t="s">
        <v>175</v>
      </c>
      <c r="BC40">
        <v>8</v>
      </c>
      <c r="BD40" t="s">
        <v>176</v>
      </c>
      <c r="BE40">
        <v>-72.365700000000004</v>
      </c>
      <c r="BF40">
        <v>43.723869999999998</v>
      </c>
      <c r="BI40">
        <v>179</v>
      </c>
    </row>
    <row r="41" spans="1:61" x14ac:dyDescent="0.25">
      <c r="A41" s="6">
        <v>1744.6</v>
      </c>
      <c r="B41">
        <v>3.5</v>
      </c>
      <c r="C41" t="s">
        <v>533</v>
      </c>
      <c r="D41" t="s">
        <v>275</v>
      </c>
      <c r="E41">
        <v>444.5</v>
      </c>
      <c r="F41">
        <v>219</v>
      </c>
      <c r="K41" t="str">
        <f t="shared" si="21"/>
        <v/>
      </c>
      <c r="L41" t="str">
        <f t="shared" si="0"/>
        <v/>
      </c>
      <c r="M41" t="str">
        <f t="shared" si="1"/>
        <v/>
      </c>
      <c r="N41" t="str">
        <f t="shared" si="2"/>
        <v/>
      </c>
      <c r="O41" t="str">
        <f t="shared" si="3"/>
        <v/>
      </c>
      <c r="P41" t="str">
        <f t="shared" si="4"/>
        <v/>
      </c>
      <c r="Q41" t="str">
        <f t="shared" si="5"/>
        <v/>
      </c>
      <c r="R41" t="str">
        <f t="shared" si="6"/>
        <v/>
      </c>
      <c r="S41" t="str">
        <f t="shared" si="7"/>
        <v>X</v>
      </c>
      <c r="T41" t="str">
        <f t="shared" si="8"/>
        <v/>
      </c>
      <c r="U41" t="str">
        <f t="shared" si="9"/>
        <v/>
      </c>
      <c r="V41" t="str">
        <f t="shared" si="10"/>
        <v/>
      </c>
      <c r="W41" t="str">
        <f t="shared" si="11"/>
        <v/>
      </c>
      <c r="X41" t="str">
        <f t="shared" si="12"/>
        <v/>
      </c>
      <c r="Y41" t="str">
        <f t="shared" si="13"/>
        <v/>
      </c>
      <c r="Z41" t="str">
        <f t="shared" si="14"/>
        <v/>
      </c>
      <c r="AA41" t="str">
        <f t="shared" si="15"/>
        <v/>
      </c>
      <c r="AB41" t="str">
        <f t="shared" si="16"/>
        <v/>
      </c>
      <c r="AC41" t="str">
        <f t="shared" si="17"/>
        <v/>
      </c>
      <c r="AD41" t="str">
        <f t="shared" si="18"/>
        <v/>
      </c>
      <c r="AE41" t="str">
        <f t="shared" si="19"/>
        <v/>
      </c>
      <c r="BI41">
        <v>179</v>
      </c>
    </row>
    <row r="42" spans="1:61" x14ac:dyDescent="0.25">
      <c r="A42" s="6">
        <v>1745.4</v>
      </c>
      <c r="B42">
        <v>0.8</v>
      </c>
      <c r="C42" t="s">
        <v>534</v>
      </c>
      <c r="D42" t="s">
        <v>414</v>
      </c>
      <c r="E42">
        <v>443.7</v>
      </c>
      <c r="F42">
        <v>219</v>
      </c>
      <c r="K42" t="str">
        <f t="shared" si="21"/>
        <v>E-0.25m</v>
      </c>
      <c r="L42" t="str">
        <f t="shared" si="0"/>
        <v>X</v>
      </c>
      <c r="M42" t="str">
        <f t="shared" si="1"/>
        <v/>
      </c>
      <c r="N42" t="str">
        <f t="shared" si="2"/>
        <v/>
      </c>
      <c r="O42" t="str">
        <f t="shared" si="3"/>
        <v>X</v>
      </c>
      <c r="P42" t="str">
        <f t="shared" si="4"/>
        <v/>
      </c>
      <c r="Q42" t="str">
        <f t="shared" si="5"/>
        <v>X</v>
      </c>
      <c r="R42" t="str">
        <f t="shared" si="6"/>
        <v/>
      </c>
      <c r="S42" t="str">
        <f t="shared" si="7"/>
        <v>X</v>
      </c>
      <c r="T42" t="str">
        <f t="shared" si="8"/>
        <v/>
      </c>
      <c r="U42" t="str">
        <f t="shared" si="9"/>
        <v/>
      </c>
      <c r="V42" t="str">
        <f t="shared" si="10"/>
        <v>X</v>
      </c>
      <c r="W42" t="str">
        <f t="shared" si="11"/>
        <v/>
      </c>
      <c r="X42" t="str">
        <f t="shared" si="12"/>
        <v/>
      </c>
      <c r="Y42" t="str">
        <f t="shared" si="13"/>
        <v/>
      </c>
      <c r="Z42" t="str">
        <f t="shared" si="14"/>
        <v/>
      </c>
      <c r="AA42" t="str">
        <f t="shared" si="15"/>
        <v/>
      </c>
      <c r="AB42" t="str">
        <f t="shared" si="16"/>
        <v>X</v>
      </c>
      <c r="AC42" t="str">
        <f t="shared" si="17"/>
        <v/>
      </c>
      <c r="AD42" t="str">
        <f t="shared" si="18"/>
        <v/>
      </c>
      <c r="AE42" t="str">
        <f t="shared" si="19"/>
        <v>X</v>
      </c>
      <c r="AH42" t="s">
        <v>9</v>
      </c>
      <c r="AI42" t="s">
        <v>360</v>
      </c>
      <c r="AJ42">
        <v>43.72</v>
      </c>
      <c r="AK42">
        <v>-72.319999999999993</v>
      </c>
      <c r="AL42">
        <v>1731.2</v>
      </c>
      <c r="AM42">
        <v>443.4</v>
      </c>
      <c r="AP42">
        <v>0.2</v>
      </c>
      <c r="AQ42" t="s">
        <v>119</v>
      </c>
      <c r="AR42" t="s">
        <v>125</v>
      </c>
      <c r="BH42">
        <v>180</v>
      </c>
      <c r="BI42">
        <v>179</v>
      </c>
    </row>
    <row r="43" spans="1:61" x14ac:dyDescent="0.25">
      <c r="A43" s="6">
        <v>1746</v>
      </c>
      <c r="B43">
        <v>0.6</v>
      </c>
      <c r="C43" t="s">
        <v>535</v>
      </c>
      <c r="D43" t="s">
        <v>275</v>
      </c>
      <c r="E43">
        <v>443.1</v>
      </c>
      <c r="F43">
        <v>219</v>
      </c>
      <c r="K43" t="str">
        <f t="shared" si="21"/>
        <v/>
      </c>
      <c r="L43" t="str">
        <f t="shared" si="0"/>
        <v/>
      </c>
      <c r="M43" t="str">
        <f t="shared" si="1"/>
        <v/>
      </c>
      <c r="N43" t="str">
        <f t="shared" si="2"/>
        <v/>
      </c>
      <c r="O43" t="str">
        <f t="shared" si="3"/>
        <v/>
      </c>
      <c r="P43" t="str">
        <f t="shared" si="4"/>
        <v/>
      </c>
      <c r="Q43" t="str">
        <f t="shared" si="5"/>
        <v/>
      </c>
      <c r="R43" t="str">
        <f t="shared" si="6"/>
        <v/>
      </c>
      <c r="S43" t="str">
        <f t="shared" si="7"/>
        <v>X</v>
      </c>
      <c r="T43" t="str">
        <f t="shared" si="8"/>
        <v/>
      </c>
      <c r="U43" t="str">
        <f t="shared" si="9"/>
        <v/>
      </c>
      <c r="V43" t="str">
        <f t="shared" si="10"/>
        <v/>
      </c>
      <c r="W43" t="str">
        <f t="shared" si="11"/>
        <v/>
      </c>
      <c r="X43" t="str">
        <f t="shared" si="12"/>
        <v/>
      </c>
      <c r="Y43" t="str">
        <f t="shared" si="13"/>
        <v/>
      </c>
      <c r="Z43" t="str">
        <f t="shared" si="14"/>
        <v/>
      </c>
      <c r="AA43" t="str">
        <f t="shared" si="15"/>
        <v/>
      </c>
      <c r="AB43" t="str">
        <f t="shared" si="16"/>
        <v/>
      </c>
      <c r="AC43" t="str">
        <f t="shared" si="17"/>
        <v/>
      </c>
      <c r="AD43" t="str">
        <f t="shared" si="18"/>
        <v/>
      </c>
      <c r="AE43" t="str">
        <f t="shared" si="19"/>
        <v/>
      </c>
      <c r="BI43">
        <v>179</v>
      </c>
    </row>
    <row r="44" spans="1:61" x14ac:dyDescent="0.25">
      <c r="A44" s="6">
        <v>1746.4</v>
      </c>
      <c r="B44">
        <v>0.4</v>
      </c>
      <c r="C44" t="s">
        <v>536</v>
      </c>
      <c r="D44" t="s">
        <v>275</v>
      </c>
      <c r="E44">
        <v>442.7</v>
      </c>
      <c r="F44">
        <v>219</v>
      </c>
      <c r="K44" t="str">
        <f t="shared" si="21"/>
        <v/>
      </c>
      <c r="L44" t="str">
        <f t="shared" si="0"/>
        <v/>
      </c>
      <c r="M44" t="str">
        <f t="shared" si="1"/>
        <v/>
      </c>
      <c r="N44" t="str">
        <f t="shared" si="2"/>
        <v/>
      </c>
      <c r="O44" t="str">
        <f t="shared" si="3"/>
        <v/>
      </c>
      <c r="P44" t="str">
        <f t="shared" si="4"/>
        <v/>
      </c>
      <c r="Q44" t="str">
        <f t="shared" si="5"/>
        <v/>
      </c>
      <c r="R44" t="str">
        <f t="shared" si="6"/>
        <v/>
      </c>
      <c r="S44" t="str">
        <f t="shared" si="7"/>
        <v>X</v>
      </c>
      <c r="T44" t="str">
        <f t="shared" si="8"/>
        <v/>
      </c>
      <c r="U44" t="str">
        <f t="shared" si="9"/>
        <v/>
      </c>
      <c r="V44" t="str">
        <f t="shared" si="10"/>
        <v/>
      </c>
      <c r="W44" t="str">
        <f t="shared" si="11"/>
        <v/>
      </c>
      <c r="X44" t="str">
        <f t="shared" si="12"/>
        <v/>
      </c>
      <c r="Y44" t="str">
        <f t="shared" si="13"/>
        <v/>
      </c>
      <c r="Z44" t="str">
        <f t="shared" si="14"/>
        <v/>
      </c>
      <c r="AA44" t="str">
        <f t="shared" si="15"/>
        <v/>
      </c>
      <c r="AB44" t="str">
        <f t="shared" si="16"/>
        <v/>
      </c>
      <c r="AC44" t="str">
        <f t="shared" si="17"/>
        <v/>
      </c>
      <c r="AD44" t="str">
        <f t="shared" si="18"/>
        <v/>
      </c>
      <c r="AE44" t="str">
        <f t="shared" si="19"/>
        <v/>
      </c>
      <c r="BI44">
        <v>179</v>
      </c>
    </row>
    <row r="45" spans="1:61" x14ac:dyDescent="0.25">
      <c r="A45" s="6">
        <v>1746.9</v>
      </c>
      <c r="B45">
        <v>0.5</v>
      </c>
      <c r="C45" s="11" t="s">
        <v>537</v>
      </c>
      <c r="D45" t="s">
        <v>415</v>
      </c>
      <c r="E45">
        <v>442.2</v>
      </c>
      <c r="F45">
        <v>219</v>
      </c>
      <c r="G45">
        <v>1511</v>
      </c>
      <c r="L45" t="str">
        <f t="shared" si="0"/>
        <v>X</v>
      </c>
      <c r="M45" t="str">
        <f t="shared" si="1"/>
        <v>X</v>
      </c>
      <c r="N45" t="str">
        <f t="shared" si="2"/>
        <v>X</v>
      </c>
      <c r="O45" t="str">
        <f t="shared" si="3"/>
        <v>X</v>
      </c>
      <c r="P45" t="str">
        <f t="shared" si="4"/>
        <v>X</v>
      </c>
      <c r="Q45" t="str">
        <f t="shared" si="5"/>
        <v>X</v>
      </c>
      <c r="R45" t="str">
        <f t="shared" si="6"/>
        <v>X</v>
      </c>
      <c r="S45" t="str">
        <f t="shared" si="7"/>
        <v>X</v>
      </c>
      <c r="T45" t="str">
        <f t="shared" si="8"/>
        <v>X</v>
      </c>
      <c r="U45" t="str">
        <f t="shared" si="9"/>
        <v/>
      </c>
      <c r="V45" t="str">
        <f t="shared" si="10"/>
        <v>X</v>
      </c>
      <c r="W45" t="str">
        <f t="shared" si="11"/>
        <v>X</v>
      </c>
      <c r="X45" t="str">
        <f t="shared" si="12"/>
        <v/>
      </c>
      <c r="Y45" t="str">
        <f t="shared" si="13"/>
        <v/>
      </c>
      <c r="Z45" t="str">
        <f t="shared" si="14"/>
        <v>X</v>
      </c>
      <c r="AA45" t="str">
        <f t="shared" si="15"/>
        <v/>
      </c>
      <c r="AB45" t="str">
        <f t="shared" si="16"/>
        <v>X</v>
      </c>
      <c r="AC45" t="str">
        <f t="shared" si="17"/>
        <v>X</v>
      </c>
      <c r="AD45" t="str">
        <f t="shared" si="18"/>
        <v/>
      </c>
      <c r="AE45" t="str">
        <f t="shared" si="19"/>
        <v>X</v>
      </c>
      <c r="AH45" t="s">
        <v>9</v>
      </c>
      <c r="AI45" t="s">
        <v>361</v>
      </c>
      <c r="AJ45">
        <v>43.7</v>
      </c>
      <c r="AK45">
        <v>-72.28</v>
      </c>
      <c r="AL45">
        <v>1732.7</v>
      </c>
      <c r="AM45">
        <v>441.9</v>
      </c>
      <c r="AP45">
        <v>0</v>
      </c>
      <c r="AQ45" t="s">
        <v>126</v>
      </c>
      <c r="AR45" t="s">
        <v>127</v>
      </c>
      <c r="AU45" t="s">
        <v>1032</v>
      </c>
      <c r="BI45">
        <v>179</v>
      </c>
    </row>
    <row r="46" spans="1:61" x14ac:dyDescent="0.25">
      <c r="A46" s="6">
        <v>1747.6</v>
      </c>
      <c r="B46">
        <v>0.7</v>
      </c>
      <c r="C46" t="s">
        <v>538</v>
      </c>
      <c r="D46" t="s">
        <v>275</v>
      </c>
      <c r="E46">
        <v>441.5</v>
      </c>
      <c r="F46">
        <v>219</v>
      </c>
      <c r="K46" t="str">
        <f t="shared" ref="K46:K77" si="22">IF(ISERROR(FIND("m ",D46)),"",MID(D46,FIND("-",D46)-1,FIND("m ",D46)+1-FIND("-",D46)+1))</f>
        <v/>
      </c>
      <c r="L46" t="str">
        <f t="shared" si="0"/>
        <v/>
      </c>
      <c r="M46" t="str">
        <f t="shared" si="1"/>
        <v/>
      </c>
      <c r="N46" t="str">
        <f t="shared" si="2"/>
        <v/>
      </c>
      <c r="O46" t="str">
        <f t="shared" si="3"/>
        <v/>
      </c>
      <c r="P46" t="str">
        <f t="shared" si="4"/>
        <v/>
      </c>
      <c r="Q46" t="str">
        <f t="shared" si="5"/>
        <v/>
      </c>
      <c r="R46" t="str">
        <f t="shared" si="6"/>
        <v/>
      </c>
      <c r="S46" t="str">
        <f t="shared" si="7"/>
        <v>X</v>
      </c>
      <c r="T46" t="str">
        <f t="shared" si="8"/>
        <v/>
      </c>
      <c r="U46" t="str">
        <f t="shared" si="9"/>
        <v/>
      </c>
      <c r="V46" t="str">
        <f t="shared" si="10"/>
        <v/>
      </c>
      <c r="W46" t="str">
        <f t="shared" si="11"/>
        <v/>
      </c>
      <c r="X46" t="str">
        <f t="shared" si="12"/>
        <v/>
      </c>
      <c r="Y46" t="str">
        <f t="shared" si="13"/>
        <v/>
      </c>
      <c r="Z46" t="str">
        <f t="shared" si="14"/>
        <v/>
      </c>
      <c r="AA46" t="str">
        <f t="shared" si="15"/>
        <v/>
      </c>
      <c r="AB46" t="str">
        <f t="shared" si="16"/>
        <v/>
      </c>
      <c r="AC46" t="str">
        <f t="shared" si="17"/>
        <v/>
      </c>
      <c r="AD46" t="str">
        <f t="shared" si="18"/>
        <v/>
      </c>
      <c r="AE46" t="str">
        <f t="shared" si="19"/>
        <v/>
      </c>
      <c r="BI46">
        <v>179</v>
      </c>
    </row>
    <row r="47" spans="1:61" x14ac:dyDescent="0.25">
      <c r="A47" s="6">
        <v>1748.4</v>
      </c>
      <c r="B47">
        <v>0.8</v>
      </c>
      <c r="C47" t="s">
        <v>539</v>
      </c>
      <c r="D47" t="s">
        <v>416</v>
      </c>
      <c r="E47">
        <v>440.7</v>
      </c>
      <c r="F47">
        <v>230</v>
      </c>
      <c r="K47" t="str">
        <f t="shared" si="22"/>
        <v>W-0.2m</v>
      </c>
      <c r="L47" t="str">
        <f t="shared" si="0"/>
        <v/>
      </c>
      <c r="M47" t="str">
        <f t="shared" si="1"/>
        <v/>
      </c>
      <c r="N47" t="str">
        <f t="shared" si="2"/>
        <v/>
      </c>
      <c r="O47" t="str">
        <f t="shared" si="3"/>
        <v/>
      </c>
      <c r="P47" t="str">
        <f t="shared" si="4"/>
        <v/>
      </c>
      <c r="Q47" t="str">
        <f t="shared" si="5"/>
        <v/>
      </c>
      <c r="R47" t="str">
        <f t="shared" si="6"/>
        <v/>
      </c>
      <c r="S47" t="str">
        <f t="shared" si="7"/>
        <v/>
      </c>
      <c r="T47" t="str">
        <f t="shared" si="8"/>
        <v/>
      </c>
      <c r="U47" t="str">
        <f t="shared" si="9"/>
        <v>X</v>
      </c>
      <c r="V47" t="str">
        <f t="shared" si="10"/>
        <v/>
      </c>
      <c r="W47" t="str">
        <f t="shared" si="11"/>
        <v/>
      </c>
      <c r="X47" t="str">
        <f t="shared" si="12"/>
        <v/>
      </c>
      <c r="Y47" t="str">
        <f t="shared" si="13"/>
        <v/>
      </c>
      <c r="Z47" t="str">
        <f t="shared" si="14"/>
        <v/>
      </c>
      <c r="AA47" t="str">
        <f t="shared" si="15"/>
        <v>X</v>
      </c>
      <c r="AB47" t="str">
        <f t="shared" si="16"/>
        <v/>
      </c>
      <c r="AC47" t="str">
        <f t="shared" si="17"/>
        <v/>
      </c>
      <c r="AD47" t="str">
        <f t="shared" si="18"/>
        <v>X</v>
      </c>
      <c r="AE47" t="str">
        <f t="shared" si="19"/>
        <v/>
      </c>
      <c r="AH47" t="s">
        <v>8</v>
      </c>
      <c r="AI47" t="s">
        <v>19</v>
      </c>
      <c r="AJ47">
        <v>43.702443299999999</v>
      </c>
      <c r="AK47">
        <v>-72.264654500000006</v>
      </c>
      <c r="AL47">
        <v>1734.2</v>
      </c>
      <c r="AM47">
        <v>440.4</v>
      </c>
      <c r="AN47">
        <v>1040</v>
      </c>
      <c r="AT47" t="s">
        <v>19</v>
      </c>
      <c r="AU47" t="s">
        <v>381</v>
      </c>
      <c r="AV47">
        <v>1748.4</v>
      </c>
      <c r="AW47">
        <v>9.5</v>
      </c>
      <c r="AX47" t="s">
        <v>185</v>
      </c>
      <c r="AY47">
        <v>7.3</v>
      </c>
      <c r="AZ47">
        <v>440.7</v>
      </c>
      <c r="BA47">
        <v>925</v>
      </c>
      <c r="BB47" t="s">
        <v>175</v>
      </c>
      <c r="BC47">
        <v>6</v>
      </c>
      <c r="BD47" t="s">
        <v>192</v>
      </c>
      <c r="BE47">
        <v>-72.265199999999993</v>
      </c>
      <c r="BF47">
        <v>43.702469999999998</v>
      </c>
      <c r="BI47">
        <v>179</v>
      </c>
    </row>
    <row r="48" spans="1:61" x14ac:dyDescent="0.25">
      <c r="A48" s="6">
        <v>1748.9</v>
      </c>
      <c r="B48">
        <v>0.5</v>
      </c>
      <c r="C48" t="s">
        <v>540</v>
      </c>
      <c r="D48" t="s">
        <v>417</v>
      </c>
      <c r="E48">
        <v>440.2</v>
      </c>
      <c r="F48">
        <v>230</v>
      </c>
      <c r="K48" t="str">
        <f t="shared" si="22"/>
        <v>W-0.4m</v>
      </c>
      <c r="L48" t="str">
        <f t="shared" si="0"/>
        <v/>
      </c>
      <c r="M48" t="str">
        <f t="shared" si="1"/>
        <v/>
      </c>
      <c r="N48" t="str">
        <f t="shared" si="2"/>
        <v/>
      </c>
      <c r="O48" t="str">
        <f t="shared" si="3"/>
        <v/>
      </c>
      <c r="P48" t="str">
        <f t="shared" si="4"/>
        <v/>
      </c>
      <c r="Q48" t="str">
        <f t="shared" si="5"/>
        <v/>
      </c>
      <c r="R48" t="str">
        <f t="shared" si="6"/>
        <v/>
      </c>
      <c r="S48" t="str">
        <f t="shared" si="7"/>
        <v/>
      </c>
      <c r="T48" t="str">
        <f t="shared" si="8"/>
        <v/>
      </c>
      <c r="U48" t="str">
        <f t="shared" si="9"/>
        <v/>
      </c>
      <c r="V48" t="str">
        <f t="shared" si="10"/>
        <v/>
      </c>
      <c r="W48" t="str">
        <f t="shared" si="11"/>
        <v/>
      </c>
      <c r="X48" t="str">
        <f t="shared" si="12"/>
        <v/>
      </c>
      <c r="Y48" t="str">
        <f t="shared" si="13"/>
        <v/>
      </c>
      <c r="Z48" t="str">
        <f t="shared" si="14"/>
        <v/>
      </c>
      <c r="AA48" t="str">
        <f t="shared" si="15"/>
        <v/>
      </c>
      <c r="AB48" t="str">
        <f t="shared" si="16"/>
        <v/>
      </c>
      <c r="AC48" t="str">
        <f t="shared" si="17"/>
        <v/>
      </c>
      <c r="AD48" t="str">
        <f t="shared" si="18"/>
        <v>X</v>
      </c>
      <c r="AE48" t="str">
        <f t="shared" si="19"/>
        <v/>
      </c>
      <c r="BI48">
        <v>179</v>
      </c>
    </row>
    <row r="49" spans="1:61" x14ac:dyDescent="0.25">
      <c r="A49" s="6">
        <v>1749.7</v>
      </c>
      <c r="B49">
        <v>0.8</v>
      </c>
      <c r="C49" t="s">
        <v>541</v>
      </c>
      <c r="E49">
        <v>439.4</v>
      </c>
      <c r="F49">
        <v>230</v>
      </c>
      <c r="K49" t="str">
        <f t="shared" si="22"/>
        <v/>
      </c>
      <c r="L49" t="str">
        <f t="shared" si="0"/>
        <v/>
      </c>
      <c r="M49" t="str">
        <f t="shared" si="1"/>
        <v/>
      </c>
      <c r="N49" t="str">
        <f t="shared" si="2"/>
        <v/>
      </c>
      <c r="O49" t="str">
        <f t="shared" si="3"/>
        <v/>
      </c>
      <c r="P49" t="str">
        <f t="shared" si="4"/>
        <v/>
      </c>
      <c r="Q49" t="str">
        <f t="shared" si="5"/>
        <v/>
      </c>
      <c r="R49" t="str">
        <f t="shared" si="6"/>
        <v/>
      </c>
      <c r="S49" t="str">
        <f t="shared" si="7"/>
        <v/>
      </c>
      <c r="T49" t="str">
        <f t="shared" si="8"/>
        <v/>
      </c>
      <c r="U49" t="str">
        <f t="shared" si="9"/>
        <v/>
      </c>
      <c r="V49" t="str">
        <f t="shared" si="10"/>
        <v/>
      </c>
      <c r="W49" t="str">
        <f t="shared" si="11"/>
        <v/>
      </c>
      <c r="X49" t="str">
        <f t="shared" si="12"/>
        <v/>
      </c>
      <c r="Y49" t="str">
        <f t="shared" si="13"/>
        <v/>
      </c>
      <c r="Z49" t="str">
        <f t="shared" si="14"/>
        <v/>
      </c>
      <c r="AA49" t="str">
        <f t="shared" si="15"/>
        <v/>
      </c>
      <c r="AB49" t="str">
        <f t="shared" si="16"/>
        <v/>
      </c>
      <c r="AC49" t="str">
        <f t="shared" si="17"/>
        <v/>
      </c>
      <c r="AD49" t="str">
        <f t="shared" si="18"/>
        <v/>
      </c>
      <c r="AE49" t="str">
        <f t="shared" si="19"/>
        <v/>
      </c>
      <c r="BI49">
        <v>179</v>
      </c>
    </row>
    <row r="50" spans="1:61" x14ac:dyDescent="0.25">
      <c r="A50" s="6">
        <v>1751.4</v>
      </c>
      <c r="B50">
        <v>1.7</v>
      </c>
      <c r="C50" t="s">
        <v>542</v>
      </c>
      <c r="D50" t="s">
        <v>347</v>
      </c>
      <c r="E50">
        <v>437.7</v>
      </c>
      <c r="F50">
        <v>230</v>
      </c>
      <c r="K50" t="str">
        <f t="shared" si="22"/>
        <v/>
      </c>
      <c r="L50" t="str">
        <f t="shared" si="0"/>
        <v/>
      </c>
      <c r="M50" t="str">
        <f t="shared" si="1"/>
        <v/>
      </c>
      <c r="N50" t="str">
        <f t="shared" si="2"/>
        <v/>
      </c>
      <c r="O50" t="str">
        <f t="shared" si="3"/>
        <v>X</v>
      </c>
      <c r="P50" t="str">
        <f t="shared" si="4"/>
        <v/>
      </c>
      <c r="Q50" t="str">
        <f t="shared" si="5"/>
        <v/>
      </c>
      <c r="R50" t="str">
        <f t="shared" si="6"/>
        <v/>
      </c>
      <c r="S50" t="str">
        <f t="shared" si="7"/>
        <v>X</v>
      </c>
      <c r="T50" t="str">
        <f t="shared" si="8"/>
        <v/>
      </c>
      <c r="U50" t="str">
        <f t="shared" si="9"/>
        <v/>
      </c>
      <c r="V50" t="str">
        <f t="shared" si="10"/>
        <v/>
      </c>
      <c r="W50" t="str">
        <f t="shared" si="11"/>
        <v/>
      </c>
      <c r="X50" t="str">
        <f t="shared" si="12"/>
        <v/>
      </c>
      <c r="Y50" t="str">
        <f t="shared" si="13"/>
        <v/>
      </c>
      <c r="Z50" t="str">
        <f t="shared" si="14"/>
        <v/>
      </c>
      <c r="AA50" t="str">
        <f t="shared" si="15"/>
        <v/>
      </c>
      <c r="AB50" t="str">
        <f t="shared" si="16"/>
        <v/>
      </c>
      <c r="AC50" t="str">
        <f t="shared" si="17"/>
        <v/>
      </c>
      <c r="AD50" t="str">
        <f t="shared" si="18"/>
        <v/>
      </c>
      <c r="AE50" t="str">
        <f t="shared" si="19"/>
        <v/>
      </c>
      <c r="BI50">
        <v>179</v>
      </c>
    </row>
    <row r="51" spans="1:61" x14ac:dyDescent="0.25">
      <c r="A51" s="6">
        <v>1752.8</v>
      </c>
      <c r="B51">
        <v>1.4</v>
      </c>
      <c r="C51" t="s">
        <v>543</v>
      </c>
      <c r="D51" t="s">
        <v>418</v>
      </c>
      <c r="E51">
        <v>436.3</v>
      </c>
      <c r="F51">
        <v>230</v>
      </c>
      <c r="K51" t="str">
        <f t="shared" si="22"/>
        <v>E-0.9m</v>
      </c>
      <c r="L51" t="str">
        <f t="shared" si="0"/>
        <v/>
      </c>
      <c r="M51" t="str">
        <f t="shared" si="1"/>
        <v/>
      </c>
      <c r="N51" t="str">
        <f t="shared" si="2"/>
        <v/>
      </c>
      <c r="O51" t="str">
        <f t="shared" si="3"/>
        <v>X</v>
      </c>
      <c r="P51" t="str">
        <f t="shared" si="4"/>
        <v/>
      </c>
      <c r="Q51" t="str">
        <f t="shared" si="5"/>
        <v/>
      </c>
      <c r="R51" t="str">
        <f t="shared" si="6"/>
        <v/>
      </c>
      <c r="S51" t="str">
        <f t="shared" si="7"/>
        <v>X</v>
      </c>
      <c r="T51" t="str">
        <f t="shared" si="8"/>
        <v>X</v>
      </c>
      <c r="U51" t="str">
        <f t="shared" si="9"/>
        <v/>
      </c>
      <c r="V51" t="str">
        <f t="shared" si="10"/>
        <v>X</v>
      </c>
      <c r="W51" t="str">
        <f t="shared" si="11"/>
        <v>X</v>
      </c>
      <c r="X51" t="str">
        <f t="shared" si="12"/>
        <v/>
      </c>
      <c r="Y51" t="str">
        <f t="shared" si="13"/>
        <v/>
      </c>
      <c r="Z51" t="str">
        <f t="shared" si="14"/>
        <v>X</v>
      </c>
      <c r="AA51" t="str">
        <f t="shared" si="15"/>
        <v/>
      </c>
      <c r="AB51" t="str">
        <f t="shared" si="16"/>
        <v/>
      </c>
      <c r="AC51" t="str">
        <f t="shared" si="17"/>
        <v/>
      </c>
      <c r="AD51" t="str">
        <f t="shared" si="18"/>
        <v/>
      </c>
      <c r="AE51" t="str">
        <f t="shared" si="19"/>
        <v/>
      </c>
      <c r="BI51">
        <v>179</v>
      </c>
    </row>
    <row r="52" spans="1:61" x14ac:dyDescent="0.25">
      <c r="A52" s="6">
        <v>1755.3</v>
      </c>
      <c r="B52">
        <v>2.5</v>
      </c>
      <c r="C52" t="s">
        <v>544</v>
      </c>
      <c r="D52" t="s">
        <v>347</v>
      </c>
      <c r="E52">
        <v>433.8</v>
      </c>
      <c r="F52">
        <v>230</v>
      </c>
      <c r="K52" t="str">
        <f t="shared" si="22"/>
        <v/>
      </c>
      <c r="L52" t="str">
        <f t="shared" si="0"/>
        <v/>
      </c>
      <c r="M52" t="str">
        <f t="shared" si="1"/>
        <v/>
      </c>
      <c r="N52" t="str">
        <f t="shared" si="2"/>
        <v/>
      </c>
      <c r="O52" t="str">
        <f t="shared" si="3"/>
        <v>X</v>
      </c>
      <c r="P52" t="str">
        <f t="shared" si="4"/>
        <v/>
      </c>
      <c r="Q52" t="str">
        <f t="shared" si="5"/>
        <v/>
      </c>
      <c r="R52" t="str">
        <f t="shared" si="6"/>
        <v/>
      </c>
      <c r="S52" t="str">
        <f t="shared" si="7"/>
        <v>X</v>
      </c>
      <c r="T52" t="str">
        <f t="shared" si="8"/>
        <v/>
      </c>
      <c r="U52" t="str">
        <f t="shared" si="9"/>
        <v/>
      </c>
      <c r="V52" t="str">
        <f t="shared" si="10"/>
        <v/>
      </c>
      <c r="W52" t="str">
        <f t="shared" si="11"/>
        <v/>
      </c>
      <c r="X52" t="str">
        <f t="shared" si="12"/>
        <v/>
      </c>
      <c r="Y52" t="str">
        <f t="shared" si="13"/>
        <v/>
      </c>
      <c r="Z52" t="str">
        <f t="shared" si="14"/>
        <v/>
      </c>
      <c r="AA52" t="str">
        <f t="shared" si="15"/>
        <v/>
      </c>
      <c r="AB52" t="str">
        <f t="shared" si="16"/>
        <v/>
      </c>
      <c r="AC52" t="str">
        <f t="shared" si="17"/>
        <v/>
      </c>
      <c r="AD52" t="str">
        <f t="shared" si="18"/>
        <v/>
      </c>
      <c r="AE52" t="str">
        <f t="shared" si="19"/>
        <v/>
      </c>
      <c r="BI52">
        <v>179</v>
      </c>
    </row>
    <row r="53" spans="1:61" x14ac:dyDescent="0.25">
      <c r="A53" s="6">
        <v>1755.5</v>
      </c>
      <c r="B53">
        <v>0.2</v>
      </c>
      <c r="C53" t="s">
        <v>545</v>
      </c>
      <c r="D53" t="s">
        <v>281</v>
      </c>
      <c r="E53">
        <v>433.6</v>
      </c>
      <c r="F53">
        <v>230</v>
      </c>
      <c r="K53" t="str">
        <f t="shared" si="22"/>
        <v/>
      </c>
      <c r="L53" t="str">
        <f t="shared" si="0"/>
        <v/>
      </c>
      <c r="M53" t="str">
        <f t="shared" si="1"/>
        <v/>
      </c>
      <c r="N53" t="str">
        <f t="shared" si="2"/>
        <v/>
      </c>
      <c r="O53" t="str">
        <f t="shared" si="3"/>
        <v/>
      </c>
      <c r="P53" t="str">
        <f t="shared" si="4"/>
        <v/>
      </c>
      <c r="Q53" t="str">
        <f t="shared" si="5"/>
        <v/>
      </c>
      <c r="R53" t="str">
        <f t="shared" si="6"/>
        <v/>
      </c>
      <c r="S53" t="str">
        <f t="shared" si="7"/>
        <v/>
      </c>
      <c r="T53" t="str">
        <f t="shared" si="8"/>
        <v/>
      </c>
      <c r="U53" t="str">
        <f t="shared" si="9"/>
        <v/>
      </c>
      <c r="V53" t="str">
        <f t="shared" si="10"/>
        <v/>
      </c>
      <c r="W53" t="str">
        <f t="shared" si="11"/>
        <v/>
      </c>
      <c r="X53" t="str">
        <f t="shared" si="12"/>
        <v/>
      </c>
      <c r="Y53" t="str">
        <f t="shared" si="13"/>
        <v/>
      </c>
      <c r="Z53" t="str">
        <f t="shared" si="14"/>
        <v/>
      </c>
      <c r="AA53" t="str">
        <f t="shared" si="15"/>
        <v/>
      </c>
      <c r="AB53" t="str">
        <f t="shared" si="16"/>
        <v/>
      </c>
      <c r="AC53" t="str">
        <f t="shared" si="17"/>
        <v/>
      </c>
      <c r="AD53" t="str">
        <f t="shared" si="18"/>
        <v>X</v>
      </c>
      <c r="AE53" t="str">
        <f t="shared" si="19"/>
        <v/>
      </c>
      <c r="BI53">
        <v>179</v>
      </c>
    </row>
    <row r="54" spans="1:61" x14ac:dyDescent="0.25">
      <c r="A54" s="6">
        <v>1757.1</v>
      </c>
      <c r="B54">
        <v>1.6</v>
      </c>
      <c r="C54" t="s">
        <v>546</v>
      </c>
      <c r="E54">
        <v>432</v>
      </c>
      <c r="F54">
        <v>230</v>
      </c>
      <c r="K54" t="str">
        <f t="shared" si="22"/>
        <v/>
      </c>
      <c r="L54" t="str">
        <f t="shared" si="0"/>
        <v/>
      </c>
      <c r="M54" t="str">
        <f t="shared" si="1"/>
        <v/>
      </c>
      <c r="N54" t="str">
        <f t="shared" si="2"/>
        <v/>
      </c>
      <c r="O54" t="str">
        <f t="shared" si="3"/>
        <v/>
      </c>
      <c r="P54" t="str">
        <f t="shared" si="4"/>
        <v/>
      </c>
      <c r="Q54" t="str">
        <f t="shared" si="5"/>
        <v/>
      </c>
      <c r="R54" t="str">
        <f t="shared" si="6"/>
        <v/>
      </c>
      <c r="S54" t="str">
        <f t="shared" si="7"/>
        <v/>
      </c>
      <c r="T54" t="str">
        <f t="shared" si="8"/>
        <v/>
      </c>
      <c r="U54" t="str">
        <f t="shared" si="9"/>
        <v/>
      </c>
      <c r="V54" t="str">
        <f t="shared" si="10"/>
        <v/>
      </c>
      <c r="W54" t="str">
        <f t="shared" si="11"/>
        <v/>
      </c>
      <c r="X54" t="str">
        <f t="shared" si="12"/>
        <v/>
      </c>
      <c r="Y54" t="str">
        <f t="shared" si="13"/>
        <v/>
      </c>
      <c r="Z54" t="str">
        <f t="shared" si="14"/>
        <v/>
      </c>
      <c r="AA54" t="str">
        <f t="shared" si="15"/>
        <v/>
      </c>
      <c r="AB54" t="str">
        <f t="shared" si="16"/>
        <v/>
      </c>
      <c r="AC54" t="str">
        <f t="shared" si="17"/>
        <v/>
      </c>
      <c r="AD54" t="str">
        <f t="shared" si="18"/>
        <v/>
      </c>
      <c r="AE54" t="str">
        <f t="shared" si="19"/>
        <v/>
      </c>
      <c r="BI54">
        <v>179</v>
      </c>
    </row>
    <row r="55" spans="1:61" x14ac:dyDescent="0.25">
      <c r="A55" s="6">
        <v>1757.9</v>
      </c>
      <c r="B55">
        <v>0.8</v>
      </c>
      <c r="C55" t="s">
        <v>547</v>
      </c>
      <c r="D55" t="s">
        <v>346</v>
      </c>
      <c r="E55">
        <v>431.2</v>
      </c>
      <c r="F55">
        <v>230</v>
      </c>
      <c r="K55" t="str">
        <f t="shared" si="22"/>
        <v/>
      </c>
      <c r="L55" t="str">
        <f t="shared" si="0"/>
        <v/>
      </c>
      <c r="M55" t="str">
        <f t="shared" si="1"/>
        <v/>
      </c>
      <c r="N55" t="str">
        <f t="shared" si="2"/>
        <v>X</v>
      </c>
      <c r="O55" t="str">
        <f t="shared" si="3"/>
        <v/>
      </c>
      <c r="P55" t="str">
        <f t="shared" si="4"/>
        <v/>
      </c>
      <c r="Q55" t="str">
        <f t="shared" si="5"/>
        <v/>
      </c>
      <c r="R55" t="str">
        <f t="shared" si="6"/>
        <v/>
      </c>
      <c r="S55" t="str">
        <f t="shared" si="7"/>
        <v/>
      </c>
      <c r="T55" t="str">
        <f t="shared" si="8"/>
        <v/>
      </c>
      <c r="U55" t="str">
        <f t="shared" si="9"/>
        <v>X</v>
      </c>
      <c r="V55" t="str">
        <f t="shared" si="10"/>
        <v/>
      </c>
      <c r="W55" t="str">
        <f t="shared" si="11"/>
        <v/>
      </c>
      <c r="X55" t="str">
        <f t="shared" si="12"/>
        <v/>
      </c>
      <c r="Y55" t="str">
        <f t="shared" si="13"/>
        <v/>
      </c>
      <c r="Z55" t="str">
        <f t="shared" si="14"/>
        <v/>
      </c>
      <c r="AA55" t="str">
        <f t="shared" si="15"/>
        <v/>
      </c>
      <c r="AB55" t="str">
        <f t="shared" si="16"/>
        <v/>
      </c>
      <c r="AC55" t="str">
        <f t="shared" si="17"/>
        <v/>
      </c>
      <c r="AD55" t="str">
        <f t="shared" si="18"/>
        <v>X</v>
      </c>
      <c r="AE55" t="str">
        <f t="shared" si="19"/>
        <v/>
      </c>
      <c r="AH55" t="s">
        <v>8</v>
      </c>
      <c r="AI55" t="s">
        <v>20</v>
      </c>
      <c r="AJ55">
        <v>43.727792899999997</v>
      </c>
      <c r="AK55">
        <v>-72.146943699999994</v>
      </c>
      <c r="AL55">
        <v>1743.7</v>
      </c>
      <c r="AM55">
        <v>430.9</v>
      </c>
      <c r="AN55">
        <v>1850</v>
      </c>
      <c r="AT55" t="s">
        <v>20</v>
      </c>
      <c r="AU55" t="s">
        <v>193</v>
      </c>
      <c r="AV55">
        <v>1757.9</v>
      </c>
      <c r="AW55">
        <v>5.7</v>
      </c>
      <c r="AX55" t="s">
        <v>183</v>
      </c>
      <c r="AY55">
        <v>9.5</v>
      </c>
      <c r="AZ55">
        <v>431.2</v>
      </c>
      <c r="BA55" s="4">
        <v>2131</v>
      </c>
      <c r="BB55" t="s">
        <v>175</v>
      </c>
      <c r="BC55">
        <v>8</v>
      </c>
      <c r="BD55" t="s">
        <v>192</v>
      </c>
      <c r="BE55">
        <v>-72.147499999999994</v>
      </c>
      <c r="BF55">
        <v>43.727820000000001</v>
      </c>
      <c r="BI55">
        <v>179</v>
      </c>
    </row>
    <row r="56" spans="1:61" x14ac:dyDescent="0.25">
      <c r="A56" s="6">
        <v>1759.1</v>
      </c>
      <c r="B56">
        <v>1.2</v>
      </c>
      <c r="C56" t="s">
        <v>548</v>
      </c>
      <c r="E56">
        <v>430</v>
      </c>
      <c r="F56">
        <v>230</v>
      </c>
      <c r="K56" t="str">
        <f t="shared" si="22"/>
        <v/>
      </c>
      <c r="L56" t="str">
        <f t="shared" si="0"/>
        <v/>
      </c>
      <c r="M56" t="str">
        <f t="shared" si="1"/>
        <v/>
      </c>
      <c r="N56" t="str">
        <f t="shared" si="2"/>
        <v/>
      </c>
      <c r="O56" t="str">
        <f t="shared" si="3"/>
        <v/>
      </c>
      <c r="P56" t="str">
        <f t="shared" si="4"/>
        <v/>
      </c>
      <c r="Q56" t="str">
        <f t="shared" si="5"/>
        <v/>
      </c>
      <c r="R56" t="str">
        <f t="shared" si="6"/>
        <v/>
      </c>
      <c r="S56" t="str">
        <f t="shared" si="7"/>
        <v/>
      </c>
      <c r="T56" t="str">
        <f t="shared" si="8"/>
        <v/>
      </c>
      <c r="U56" t="str">
        <f t="shared" si="9"/>
        <v/>
      </c>
      <c r="V56" t="str">
        <f t="shared" si="10"/>
        <v/>
      </c>
      <c r="W56" t="str">
        <f t="shared" si="11"/>
        <v/>
      </c>
      <c r="X56" t="str">
        <f t="shared" si="12"/>
        <v/>
      </c>
      <c r="Y56" t="str">
        <f t="shared" si="13"/>
        <v/>
      </c>
      <c r="Z56" t="str">
        <f t="shared" si="14"/>
        <v/>
      </c>
      <c r="AA56" t="str">
        <f t="shared" si="15"/>
        <v/>
      </c>
      <c r="AB56" t="str">
        <f t="shared" si="16"/>
        <v/>
      </c>
      <c r="AC56" t="str">
        <f t="shared" si="17"/>
        <v/>
      </c>
      <c r="AD56" t="str">
        <f t="shared" si="18"/>
        <v/>
      </c>
      <c r="AE56" t="str">
        <f t="shared" si="19"/>
        <v/>
      </c>
      <c r="BI56">
        <v>186</v>
      </c>
    </row>
    <row r="57" spans="1:61" x14ac:dyDescent="0.25">
      <c r="A57" s="6">
        <v>1759.8</v>
      </c>
      <c r="B57">
        <v>0.7</v>
      </c>
      <c r="C57" t="s">
        <v>549</v>
      </c>
      <c r="D57" t="s">
        <v>281</v>
      </c>
      <c r="E57">
        <v>429.3</v>
      </c>
      <c r="F57">
        <v>230</v>
      </c>
      <c r="K57" t="str">
        <f t="shared" si="22"/>
        <v/>
      </c>
      <c r="L57" t="str">
        <f t="shared" si="0"/>
        <v/>
      </c>
      <c r="M57" t="str">
        <f t="shared" si="1"/>
        <v/>
      </c>
      <c r="N57" t="str">
        <f t="shared" si="2"/>
        <v/>
      </c>
      <c r="O57" t="str">
        <f t="shared" si="3"/>
        <v/>
      </c>
      <c r="P57" t="str">
        <f t="shared" si="4"/>
        <v/>
      </c>
      <c r="Q57" t="str">
        <f t="shared" si="5"/>
        <v/>
      </c>
      <c r="R57" t="str">
        <f t="shared" si="6"/>
        <v/>
      </c>
      <c r="S57" t="str">
        <f t="shared" si="7"/>
        <v/>
      </c>
      <c r="T57" t="str">
        <f t="shared" si="8"/>
        <v/>
      </c>
      <c r="U57" t="str">
        <f t="shared" si="9"/>
        <v/>
      </c>
      <c r="V57" t="str">
        <f t="shared" si="10"/>
        <v/>
      </c>
      <c r="W57" t="str">
        <f t="shared" si="11"/>
        <v/>
      </c>
      <c r="X57" t="str">
        <f t="shared" si="12"/>
        <v/>
      </c>
      <c r="Y57" t="str">
        <f t="shared" si="13"/>
        <v/>
      </c>
      <c r="Z57" t="str">
        <f t="shared" si="14"/>
        <v/>
      </c>
      <c r="AA57" t="str">
        <f t="shared" si="15"/>
        <v/>
      </c>
      <c r="AB57" t="str">
        <f t="shared" si="16"/>
        <v/>
      </c>
      <c r="AC57" t="str">
        <f t="shared" si="17"/>
        <v/>
      </c>
      <c r="AD57" t="str">
        <f t="shared" si="18"/>
        <v>X</v>
      </c>
      <c r="AE57" t="str">
        <f t="shared" si="19"/>
        <v/>
      </c>
      <c r="BI57">
        <v>186</v>
      </c>
    </row>
    <row r="58" spans="1:61" x14ac:dyDescent="0.25">
      <c r="A58" s="6">
        <v>1761.1</v>
      </c>
      <c r="B58">
        <v>1.3</v>
      </c>
      <c r="C58" t="s">
        <v>550</v>
      </c>
      <c r="D58" t="s">
        <v>347</v>
      </c>
      <c r="E58">
        <v>428</v>
      </c>
      <c r="F58">
        <v>230</v>
      </c>
      <c r="K58" t="str">
        <f t="shared" si="22"/>
        <v/>
      </c>
      <c r="L58" t="str">
        <f t="shared" si="0"/>
        <v/>
      </c>
      <c r="M58" t="str">
        <f t="shared" si="1"/>
        <v/>
      </c>
      <c r="N58" t="str">
        <f t="shared" si="2"/>
        <v/>
      </c>
      <c r="O58" t="str">
        <f t="shared" si="3"/>
        <v>X</v>
      </c>
      <c r="P58" t="str">
        <f t="shared" si="4"/>
        <v/>
      </c>
      <c r="Q58" t="str">
        <f t="shared" si="5"/>
        <v/>
      </c>
      <c r="R58" t="str">
        <f t="shared" si="6"/>
        <v/>
      </c>
      <c r="S58" t="str">
        <f t="shared" si="7"/>
        <v>X</v>
      </c>
      <c r="T58" t="str">
        <f t="shared" si="8"/>
        <v/>
      </c>
      <c r="U58" t="str">
        <f t="shared" si="9"/>
        <v/>
      </c>
      <c r="V58" t="str">
        <f t="shared" si="10"/>
        <v/>
      </c>
      <c r="W58" t="str">
        <f t="shared" si="11"/>
        <v/>
      </c>
      <c r="X58" t="str">
        <f t="shared" si="12"/>
        <v/>
      </c>
      <c r="Y58" t="str">
        <f t="shared" si="13"/>
        <v/>
      </c>
      <c r="Z58" t="str">
        <f t="shared" si="14"/>
        <v/>
      </c>
      <c r="AA58" t="str">
        <f t="shared" si="15"/>
        <v/>
      </c>
      <c r="AB58" t="str">
        <f t="shared" si="16"/>
        <v/>
      </c>
      <c r="AC58" t="str">
        <f t="shared" si="17"/>
        <v/>
      </c>
      <c r="AD58" t="str">
        <f t="shared" si="18"/>
        <v/>
      </c>
      <c r="AE58" t="str">
        <f t="shared" si="19"/>
        <v/>
      </c>
      <c r="BI58">
        <v>186</v>
      </c>
    </row>
    <row r="59" spans="1:61" x14ac:dyDescent="0.25">
      <c r="A59" s="6">
        <v>1763.1</v>
      </c>
      <c r="B59">
        <v>2</v>
      </c>
      <c r="C59" t="s">
        <v>551</v>
      </c>
      <c r="E59">
        <v>426</v>
      </c>
      <c r="F59">
        <v>230</v>
      </c>
      <c r="K59" t="str">
        <f t="shared" si="22"/>
        <v/>
      </c>
      <c r="L59" t="str">
        <f t="shared" si="0"/>
        <v/>
      </c>
      <c r="M59" t="str">
        <f t="shared" si="1"/>
        <v/>
      </c>
      <c r="N59" t="str">
        <f t="shared" si="2"/>
        <v/>
      </c>
      <c r="O59" t="str">
        <f t="shared" si="3"/>
        <v/>
      </c>
      <c r="P59" t="str">
        <f t="shared" si="4"/>
        <v/>
      </c>
      <c r="Q59" t="str">
        <f t="shared" si="5"/>
        <v/>
      </c>
      <c r="R59" t="str">
        <f t="shared" si="6"/>
        <v/>
      </c>
      <c r="S59" t="str">
        <f t="shared" si="7"/>
        <v/>
      </c>
      <c r="T59" t="str">
        <f t="shared" si="8"/>
        <v/>
      </c>
      <c r="U59" t="str">
        <f t="shared" si="9"/>
        <v/>
      </c>
      <c r="V59" t="str">
        <f t="shared" si="10"/>
        <v/>
      </c>
      <c r="W59" t="str">
        <f t="shared" si="11"/>
        <v/>
      </c>
      <c r="X59" t="str">
        <f t="shared" si="12"/>
        <v/>
      </c>
      <c r="Y59" t="str">
        <f t="shared" si="13"/>
        <v/>
      </c>
      <c r="Z59" t="str">
        <f t="shared" si="14"/>
        <v/>
      </c>
      <c r="AA59" t="str">
        <f t="shared" si="15"/>
        <v/>
      </c>
      <c r="AB59" t="str">
        <f t="shared" si="16"/>
        <v/>
      </c>
      <c r="AC59" t="str">
        <f t="shared" si="17"/>
        <v/>
      </c>
      <c r="AD59" t="str">
        <f t="shared" si="18"/>
        <v/>
      </c>
      <c r="AE59" t="str">
        <f t="shared" si="19"/>
        <v/>
      </c>
      <c r="BI59">
        <v>186</v>
      </c>
    </row>
    <row r="60" spans="1:61" x14ac:dyDescent="0.25">
      <c r="A60" s="6">
        <v>1763.6</v>
      </c>
      <c r="B60">
        <v>0.5</v>
      </c>
      <c r="C60" t="s">
        <v>552</v>
      </c>
      <c r="D60" t="s">
        <v>419</v>
      </c>
      <c r="E60">
        <v>425.5</v>
      </c>
      <c r="F60">
        <v>230</v>
      </c>
      <c r="K60" t="str">
        <f t="shared" si="22"/>
        <v>W-0.2m</v>
      </c>
      <c r="L60" t="str">
        <f t="shared" si="0"/>
        <v/>
      </c>
      <c r="M60" t="str">
        <f t="shared" si="1"/>
        <v/>
      </c>
      <c r="N60" t="str">
        <f t="shared" si="2"/>
        <v>X</v>
      </c>
      <c r="O60" t="str">
        <f t="shared" si="3"/>
        <v/>
      </c>
      <c r="P60" t="str">
        <f t="shared" si="4"/>
        <v/>
      </c>
      <c r="Q60" t="str">
        <f t="shared" si="5"/>
        <v/>
      </c>
      <c r="R60" t="str">
        <f t="shared" si="6"/>
        <v/>
      </c>
      <c r="S60" t="str">
        <f t="shared" si="7"/>
        <v/>
      </c>
      <c r="T60" t="str">
        <f t="shared" si="8"/>
        <v/>
      </c>
      <c r="U60" t="str">
        <f t="shared" si="9"/>
        <v>X</v>
      </c>
      <c r="V60" t="str">
        <f t="shared" si="10"/>
        <v/>
      </c>
      <c r="W60" t="str">
        <f t="shared" si="11"/>
        <v/>
      </c>
      <c r="X60" t="str">
        <f t="shared" si="12"/>
        <v/>
      </c>
      <c r="Y60" t="str">
        <f t="shared" si="13"/>
        <v/>
      </c>
      <c r="Z60" t="str">
        <f t="shared" si="14"/>
        <v/>
      </c>
      <c r="AA60" t="str">
        <f t="shared" si="15"/>
        <v/>
      </c>
      <c r="AB60" t="str">
        <f t="shared" si="16"/>
        <v/>
      </c>
      <c r="AC60" t="str">
        <f t="shared" si="17"/>
        <v/>
      </c>
      <c r="AD60" t="str">
        <f t="shared" si="18"/>
        <v>X</v>
      </c>
      <c r="AE60" t="str">
        <f t="shared" si="19"/>
        <v/>
      </c>
      <c r="AH60" t="s">
        <v>8</v>
      </c>
      <c r="AI60" t="s">
        <v>21</v>
      </c>
      <c r="AJ60">
        <v>43.782996900000001</v>
      </c>
      <c r="AK60">
        <v>-72.111460399999999</v>
      </c>
      <c r="AL60">
        <v>1749.4</v>
      </c>
      <c r="AM60">
        <v>425.2</v>
      </c>
      <c r="AN60">
        <v>1345</v>
      </c>
      <c r="AT60" t="s">
        <v>21</v>
      </c>
      <c r="AU60" t="s">
        <v>194</v>
      </c>
      <c r="AV60">
        <v>1763.6</v>
      </c>
      <c r="AW60">
        <v>6.7</v>
      </c>
      <c r="AX60" t="s">
        <v>185</v>
      </c>
      <c r="AY60">
        <v>5.7</v>
      </c>
      <c r="AZ60">
        <v>425.5</v>
      </c>
      <c r="BA60" s="4">
        <v>1517</v>
      </c>
      <c r="BB60" t="s">
        <v>175</v>
      </c>
      <c r="BC60">
        <v>6</v>
      </c>
      <c r="BD60" t="s">
        <v>192</v>
      </c>
      <c r="BE60">
        <v>-72.111999999999995</v>
      </c>
      <c r="BF60">
        <v>43.783029999999997</v>
      </c>
      <c r="BI60">
        <v>186</v>
      </c>
    </row>
    <row r="61" spans="1:61" x14ac:dyDescent="0.25">
      <c r="A61" s="6">
        <v>1764.5</v>
      </c>
      <c r="B61">
        <v>0.9</v>
      </c>
      <c r="C61" t="s">
        <v>553</v>
      </c>
      <c r="D61" t="s">
        <v>420</v>
      </c>
      <c r="E61">
        <v>424.6</v>
      </c>
      <c r="F61">
        <v>230</v>
      </c>
      <c r="K61" t="str">
        <f t="shared" si="22"/>
        <v>W-3.2m</v>
      </c>
      <c r="L61" t="str">
        <f t="shared" si="0"/>
        <v/>
      </c>
      <c r="M61" t="str">
        <f t="shared" si="1"/>
        <v/>
      </c>
      <c r="N61" t="str">
        <f t="shared" si="2"/>
        <v/>
      </c>
      <c r="O61" t="str">
        <f t="shared" si="3"/>
        <v>X</v>
      </c>
      <c r="P61" t="str">
        <f t="shared" si="4"/>
        <v/>
      </c>
      <c r="Q61" t="str">
        <f t="shared" si="5"/>
        <v>X</v>
      </c>
      <c r="R61" t="str">
        <f t="shared" si="6"/>
        <v/>
      </c>
      <c r="S61" t="str">
        <f t="shared" si="7"/>
        <v>X</v>
      </c>
      <c r="T61" t="str">
        <f t="shared" si="8"/>
        <v/>
      </c>
      <c r="U61" t="str">
        <f t="shared" si="9"/>
        <v/>
      </c>
      <c r="V61" t="str">
        <f t="shared" si="10"/>
        <v>X</v>
      </c>
      <c r="W61" t="str">
        <f t="shared" si="11"/>
        <v/>
      </c>
      <c r="X61" t="str">
        <f t="shared" si="12"/>
        <v/>
      </c>
      <c r="Y61" t="str">
        <f t="shared" si="13"/>
        <v/>
      </c>
      <c r="Z61" t="str">
        <f t="shared" si="14"/>
        <v/>
      </c>
      <c r="AA61" t="str">
        <f t="shared" si="15"/>
        <v/>
      </c>
      <c r="AB61" t="str">
        <f t="shared" si="16"/>
        <v>X</v>
      </c>
      <c r="AC61" t="str">
        <f t="shared" si="17"/>
        <v>X</v>
      </c>
      <c r="AD61" t="str">
        <f t="shared" si="18"/>
        <v/>
      </c>
      <c r="AE61" t="str">
        <f t="shared" si="19"/>
        <v>X</v>
      </c>
      <c r="AH61" t="s">
        <v>9</v>
      </c>
      <c r="AI61" t="s">
        <v>362</v>
      </c>
      <c r="AJ61">
        <v>43.82</v>
      </c>
      <c r="AK61">
        <v>-72.150000000000006</v>
      </c>
      <c r="AL61">
        <v>1750.3</v>
      </c>
      <c r="AM61">
        <v>424.3</v>
      </c>
      <c r="AP61">
        <v>3.2</v>
      </c>
      <c r="AQ61" t="s">
        <v>128</v>
      </c>
      <c r="AR61" t="s">
        <v>129</v>
      </c>
      <c r="BH61">
        <v>181</v>
      </c>
      <c r="BI61">
        <v>186</v>
      </c>
    </row>
    <row r="62" spans="1:61" x14ac:dyDescent="0.25">
      <c r="A62" s="6">
        <v>1766.4</v>
      </c>
      <c r="B62">
        <v>1.9</v>
      </c>
      <c r="C62" t="s">
        <v>554</v>
      </c>
      <c r="D62" t="s">
        <v>281</v>
      </c>
      <c r="E62">
        <v>422.7</v>
      </c>
      <c r="F62">
        <v>230</v>
      </c>
      <c r="K62" t="str">
        <f t="shared" si="22"/>
        <v/>
      </c>
      <c r="L62" t="str">
        <f t="shared" si="0"/>
        <v/>
      </c>
      <c r="M62" t="str">
        <f t="shared" si="1"/>
        <v/>
      </c>
      <c r="N62" t="str">
        <f t="shared" si="2"/>
        <v/>
      </c>
      <c r="O62" t="str">
        <f t="shared" si="3"/>
        <v/>
      </c>
      <c r="P62" t="str">
        <f t="shared" si="4"/>
        <v/>
      </c>
      <c r="Q62" t="str">
        <f t="shared" si="5"/>
        <v/>
      </c>
      <c r="R62" t="str">
        <f t="shared" si="6"/>
        <v/>
      </c>
      <c r="S62" t="str">
        <f t="shared" si="7"/>
        <v/>
      </c>
      <c r="T62" t="str">
        <f t="shared" si="8"/>
        <v/>
      </c>
      <c r="U62" t="str">
        <f t="shared" si="9"/>
        <v/>
      </c>
      <c r="V62" t="str">
        <f t="shared" si="10"/>
        <v/>
      </c>
      <c r="W62" t="str">
        <f t="shared" si="11"/>
        <v/>
      </c>
      <c r="X62" t="str">
        <f t="shared" si="12"/>
        <v/>
      </c>
      <c r="Y62" t="str">
        <f t="shared" si="13"/>
        <v/>
      </c>
      <c r="Z62" t="str">
        <f t="shared" si="14"/>
        <v/>
      </c>
      <c r="AA62" t="str">
        <f t="shared" si="15"/>
        <v/>
      </c>
      <c r="AB62" t="str">
        <f t="shared" si="16"/>
        <v/>
      </c>
      <c r="AC62" t="str">
        <f t="shared" si="17"/>
        <v/>
      </c>
      <c r="AD62" t="str">
        <f t="shared" si="18"/>
        <v>X</v>
      </c>
      <c r="AE62" t="str">
        <f t="shared" si="19"/>
        <v/>
      </c>
      <c r="BI62">
        <v>186</v>
      </c>
    </row>
    <row r="63" spans="1:61" x14ac:dyDescent="0.25">
      <c r="A63" s="6">
        <v>1766.5</v>
      </c>
      <c r="B63">
        <v>0.1</v>
      </c>
      <c r="C63" t="s">
        <v>555</v>
      </c>
      <c r="D63" t="s">
        <v>349</v>
      </c>
      <c r="E63">
        <v>422.6</v>
      </c>
      <c r="F63">
        <v>230</v>
      </c>
      <c r="K63" t="str">
        <f t="shared" si="22"/>
        <v/>
      </c>
      <c r="L63" t="str">
        <f t="shared" si="0"/>
        <v/>
      </c>
      <c r="M63" t="str">
        <f t="shared" si="1"/>
        <v/>
      </c>
      <c r="N63" t="str">
        <f t="shared" si="2"/>
        <v/>
      </c>
      <c r="O63" t="str">
        <f t="shared" si="3"/>
        <v>X</v>
      </c>
      <c r="P63" t="str">
        <f t="shared" si="4"/>
        <v/>
      </c>
      <c r="Q63" t="str">
        <f t="shared" si="5"/>
        <v/>
      </c>
      <c r="R63" t="str">
        <f t="shared" si="6"/>
        <v/>
      </c>
      <c r="S63" t="str">
        <f t="shared" si="7"/>
        <v>X</v>
      </c>
      <c r="T63" t="str">
        <f t="shared" si="8"/>
        <v/>
      </c>
      <c r="U63" t="str">
        <f t="shared" si="9"/>
        <v/>
      </c>
      <c r="V63" t="str">
        <f t="shared" si="10"/>
        <v/>
      </c>
      <c r="W63" t="str">
        <f t="shared" si="11"/>
        <v/>
      </c>
      <c r="X63" t="str">
        <f t="shared" si="12"/>
        <v/>
      </c>
      <c r="Y63" t="str">
        <f t="shared" si="13"/>
        <v/>
      </c>
      <c r="Z63" t="str">
        <f t="shared" si="14"/>
        <v/>
      </c>
      <c r="AA63" t="str">
        <f t="shared" si="15"/>
        <v/>
      </c>
      <c r="AB63" t="str">
        <f t="shared" si="16"/>
        <v/>
      </c>
      <c r="AC63" t="str">
        <f t="shared" si="17"/>
        <v/>
      </c>
      <c r="AD63" t="str">
        <f t="shared" si="18"/>
        <v>X</v>
      </c>
      <c r="AE63" t="str">
        <f t="shared" si="19"/>
        <v/>
      </c>
      <c r="BI63">
        <v>186</v>
      </c>
    </row>
    <row r="64" spans="1:61" x14ac:dyDescent="0.25">
      <c r="A64" s="6">
        <v>1770.2</v>
      </c>
      <c r="B64">
        <v>3.7</v>
      </c>
      <c r="C64" t="s">
        <v>556</v>
      </c>
      <c r="D64" t="s">
        <v>350</v>
      </c>
      <c r="E64">
        <v>418.9</v>
      </c>
      <c r="F64">
        <v>230</v>
      </c>
      <c r="H64" t="s">
        <v>421</v>
      </c>
      <c r="I64" s="7" t="s">
        <v>285</v>
      </c>
      <c r="K64" t="str">
        <f t="shared" si="22"/>
        <v/>
      </c>
      <c r="L64" t="str">
        <f t="shared" si="0"/>
        <v/>
      </c>
      <c r="M64" t="str">
        <f t="shared" si="1"/>
        <v/>
      </c>
      <c r="N64" t="str">
        <f t="shared" si="2"/>
        <v>X</v>
      </c>
      <c r="O64" t="str">
        <f t="shared" si="3"/>
        <v/>
      </c>
      <c r="P64" t="str">
        <f t="shared" si="4"/>
        <v/>
      </c>
      <c r="Q64" t="str">
        <f t="shared" si="5"/>
        <v/>
      </c>
      <c r="R64" t="str">
        <f t="shared" si="6"/>
        <v/>
      </c>
      <c r="S64" t="str">
        <f t="shared" si="7"/>
        <v/>
      </c>
      <c r="T64" t="str">
        <f t="shared" si="8"/>
        <v/>
      </c>
      <c r="U64" t="str">
        <f t="shared" si="9"/>
        <v/>
      </c>
      <c r="V64" t="str">
        <f t="shared" si="10"/>
        <v/>
      </c>
      <c r="W64" t="str">
        <f t="shared" si="11"/>
        <v/>
      </c>
      <c r="X64" t="str">
        <f t="shared" si="12"/>
        <v/>
      </c>
      <c r="Y64" t="str">
        <f t="shared" si="13"/>
        <v/>
      </c>
      <c r="Z64" t="str">
        <f t="shared" si="14"/>
        <v/>
      </c>
      <c r="AA64" t="str">
        <f t="shared" si="15"/>
        <v/>
      </c>
      <c r="AB64" t="str">
        <f t="shared" si="16"/>
        <v/>
      </c>
      <c r="AC64" t="str">
        <f t="shared" si="17"/>
        <v/>
      </c>
      <c r="AD64" t="str">
        <f t="shared" si="18"/>
        <v>X</v>
      </c>
      <c r="AE64" t="str">
        <f t="shared" si="19"/>
        <v/>
      </c>
      <c r="AH64" t="s">
        <v>7</v>
      </c>
      <c r="AI64" t="s">
        <v>22</v>
      </c>
      <c r="AJ64">
        <v>43.825735000000002</v>
      </c>
      <c r="AK64">
        <v>-72.038638000000006</v>
      </c>
      <c r="AL64">
        <v>1756.1</v>
      </c>
      <c r="AM64">
        <v>418.5</v>
      </c>
      <c r="AN64">
        <v>3240</v>
      </c>
      <c r="BI64">
        <v>186</v>
      </c>
    </row>
    <row r="65" spans="1:61" x14ac:dyDescent="0.25">
      <c r="A65" s="6">
        <v>1770.3</v>
      </c>
      <c r="B65">
        <v>0.1</v>
      </c>
      <c r="C65" t="s">
        <v>557</v>
      </c>
      <c r="D65" t="s">
        <v>351</v>
      </c>
      <c r="E65">
        <v>418.8</v>
      </c>
      <c r="F65">
        <v>230</v>
      </c>
      <c r="K65" t="str">
        <f t="shared" si="22"/>
        <v/>
      </c>
      <c r="L65" t="str">
        <f t="shared" si="0"/>
        <v/>
      </c>
      <c r="M65" t="str">
        <f t="shared" si="1"/>
        <v/>
      </c>
      <c r="N65" t="str">
        <f t="shared" si="2"/>
        <v/>
      </c>
      <c r="O65" t="str">
        <f t="shared" si="3"/>
        <v/>
      </c>
      <c r="P65" t="str">
        <f t="shared" si="4"/>
        <v/>
      </c>
      <c r="Q65" t="str">
        <f t="shared" si="5"/>
        <v/>
      </c>
      <c r="R65" t="str">
        <f t="shared" si="6"/>
        <v/>
      </c>
      <c r="S65" t="str">
        <f t="shared" si="7"/>
        <v/>
      </c>
      <c r="T65" t="str">
        <f t="shared" si="8"/>
        <v/>
      </c>
      <c r="U65" t="str">
        <f t="shared" si="9"/>
        <v>X</v>
      </c>
      <c r="V65" t="str">
        <f t="shared" si="10"/>
        <v/>
      </c>
      <c r="W65" t="str">
        <f t="shared" si="11"/>
        <v/>
      </c>
      <c r="X65" t="str">
        <f t="shared" si="12"/>
        <v/>
      </c>
      <c r="Y65" t="str">
        <f t="shared" si="13"/>
        <v/>
      </c>
      <c r="Z65" t="str">
        <f t="shared" si="14"/>
        <v/>
      </c>
      <c r="AA65" t="str">
        <f t="shared" si="15"/>
        <v/>
      </c>
      <c r="AB65" t="str">
        <f t="shared" si="16"/>
        <v/>
      </c>
      <c r="AC65" t="str">
        <f t="shared" si="17"/>
        <v/>
      </c>
      <c r="AD65" t="str">
        <f t="shared" si="18"/>
        <v>X</v>
      </c>
      <c r="AE65" t="str">
        <f t="shared" si="19"/>
        <v/>
      </c>
      <c r="AH65" t="s">
        <v>10</v>
      </c>
      <c r="AI65" t="s">
        <v>23</v>
      </c>
      <c r="AJ65">
        <v>43.825260200000002</v>
      </c>
      <c r="AK65">
        <v>-72.037328400000007</v>
      </c>
      <c r="AL65">
        <v>1756.1</v>
      </c>
      <c r="AM65">
        <v>418.5</v>
      </c>
      <c r="AN65">
        <v>3220</v>
      </c>
      <c r="AT65" t="s">
        <v>23</v>
      </c>
      <c r="AU65" t="s">
        <v>382</v>
      </c>
      <c r="AV65">
        <v>1770.3</v>
      </c>
      <c r="AW65">
        <v>5.3</v>
      </c>
      <c r="AX65" t="s">
        <v>195</v>
      </c>
      <c r="AY65">
        <v>6.7</v>
      </c>
      <c r="AZ65">
        <v>418.8</v>
      </c>
      <c r="BA65" s="4">
        <v>3237</v>
      </c>
      <c r="BB65" t="s">
        <v>175</v>
      </c>
      <c r="BC65">
        <v>12</v>
      </c>
      <c r="BD65" t="s">
        <v>192</v>
      </c>
      <c r="BE65">
        <v>-72.037800000000004</v>
      </c>
      <c r="BF65">
        <v>43.825290000000003</v>
      </c>
      <c r="BI65">
        <v>186</v>
      </c>
    </row>
    <row r="66" spans="1:61" x14ac:dyDescent="0.25">
      <c r="A66" s="6">
        <v>1774.2</v>
      </c>
      <c r="B66">
        <v>3.9</v>
      </c>
      <c r="C66" t="s">
        <v>558</v>
      </c>
      <c r="D66" t="s">
        <v>281</v>
      </c>
      <c r="E66">
        <v>414.9</v>
      </c>
      <c r="F66">
        <v>231</v>
      </c>
      <c r="I66" s="7" t="s">
        <v>284</v>
      </c>
      <c r="K66" t="str">
        <f t="shared" si="22"/>
        <v/>
      </c>
      <c r="L66" t="str">
        <f t="shared" si="0"/>
        <v/>
      </c>
      <c r="M66" t="str">
        <f t="shared" si="1"/>
        <v/>
      </c>
      <c r="N66" t="str">
        <f t="shared" si="2"/>
        <v/>
      </c>
      <c r="O66" t="str">
        <f t="shared" si="3"/>
        <v/>
      </c>
      <c r="P66" t="str">
        <f t="shared" si="4"/>
        <v/>
      </c>
      <c r="Q66" t="str">
        <f t="shared" si="5"/>
        <v/>
      </c>
      <c r="R66" t="str">
        <f t="shared" si="6"/>
        <v/>
      </c>
      <c r="S66" t="str">
        <f t="shared" si="7"/>
        <v/>
      </c>
      <c r="T66" t="str">
        <f t="shared" si="8"/>
        <v/>
      </c>
      <c r="U66" t="str">
        <f t="shared" si="9"/>
        <v/>
      </c>
      <c r="V66" t="str">
        <f t="shared" si="10"/>
        <v/>
      </c>
      <c r="W66" t="str">
        <f t="shared" si="11"/>
        <v/>
      </c>
      <c r="X66" t="str">
        <f t="shared" si="12"/>
        <v/>
      </c>
      <c r="Y66" t="str">
        <f t="shared" si="13"/>
        <v/>
      </c>
      <c r="Z66" t="str">
        <f t="shared" si="14"/>
        <v/>
      </c>
      <c r="AA66" t="str">
        <f t="shared" si="15"/>
        <v/>
      </c>
      <c r="AB66" t="str">
        <f t="shared" si="16"/>
        <v/>
      </c>
      <c r="AC66" t="str">
        <f t="shared" si="17"/>
        <v/>
      </c>
      <c r="AD66" t="str">
        <f t="shared" si="18"/>
        <v>X</v>
      </c>
      <c r="AE66" t="str">
        <f t="shared" si="19"/>
        <v/>
      </c>
      <c r="BI66">
        <v>186</v>
      </c>
    </row>
    <row r="67" spans="1:61" x14ac:dyDescent="0.25">
      <c r="A67" s="6">
        <v>1774.6</v>
      </c>
      <c r="B67">
        <v>0.4</v>
      </c>
      <c r="C67" t="s">
        <v>559</v>
      </c>
      <c r="E67">
        <v>414.5</v>
      </c>
      <c r="F67">
        <v>231</v>
      </c>
      <c r="K67" t="str">
        <f t="shared" si="22"/>
        <v/>
      </c>
      <c r="L67" t="str">
        <f t="shared" si="0"/>
        <v/>
      </c>
      <c r="M67" t="str">
        <f t="shared" si="1"/>
        <v/>
      </c>
      <c r="N67" t="str">
        <f t="shared" si="2"/>
        <v/>
      </c>
      <c r="O67" t="str">
        <f t="shared" si="3"/>
        <v/>
      </c>
      <c r="P67" t="str">
        <f t="shared" si="4"/>
        <v/>
      </c>
      <c r="Q67" t="str">
        <f t="shared" si="5"/>
        <v/>
      </c>
      <c r="R67" t="str">
        <f t="shared" si="6"/>
        <v/>
      </c>
      <c r="S67" t="str">
        <f t="shared" si="7"/>
        <v/>
      </c>
      <c r="T67" t="str">
        <f t="shared" si="8"/>
        <v/>
      </c>
      <c r="U67" t="str">
        <f t="shared" si="9"/>
        <v/>
      </c>
      <c r="V67" t="str">
        <f t="shared" si="10"/>
        <v/>
      </c>
      <c r="W67" t="str">
        <f t="shared" si="11"/>
        <v/>
      </c>
      <c r="X67" t="str">
        <f t="shared" si="12"/>
        <v/>
      </c>
      <c r="Y67" t="str">
        <f t="shared" si="13"/>
        <v/>
      </c>
      <c r="Z67" t="str">
        <f t="shared" si="14"/>
        <v/>
      </c>
      <c r="AA67" t="str">
        <f t="shared" si="15"/>
        <v/>
      </c>
      <c r="AB67" t="str">
        <f t="shared" si="16"/>
        <v/>
      </c>
      <c r="AC67" t="str">
        <f t="shared" si="17"/>
        <v/>
      </c>
      <c r="AD67" t="str">
        <f t="shared" si="18"/>
        <v/>
      </c>
      <c r="AE67" t="str">
        <f t="shared" si="19"/>
        <v/>
      </c>
      <c r="BI67">
        <v>186</v>
      </c>
    </row>
    <row r="68" spans="1:61" x14ac:dyDescent="0.25">
      <c r="A68" s="6">
        <v>1775.3</v>
      </c>
      <c r="B68">
        <v>0.7</v>
      </c>
      <c r="C68" t="s">
        <v>560</v>
      </c>
      <c r="D68" t="s">
        <v>281</v>
      </c>
      <c r="E68">
        <v>413.8</v>
      </c>
      <c r="F68">
        <v>231</v>
      </c>
      <c r="I68" s="7" t="s">
        <v>286</v>
      </c>
      <c r="K68" t="str">
        <f t="shared" si="22"/>
        <v/>
      </c>
      <c r="L68" t="str">
        <f t="shared" si="0"/>
        <v/>
      </c>
      <c r="M68" t="str">
        <f t="shared" si="1"/>
        <v/>
      </c>
      <c r="N68" t="str">
        <f t="shared" si="2"/>
        <v/>
      </c>
      <c r="O68" t="str">
        <f t="shared" si="3"/>
        <v/>
      </c>
      <c r="P68" t="str">
        <f t="shared" si="4"/>
        <v/>
      </c>
      <c r="Q68" t="str">
        <f t="shared" si="5"/>
        <v/>
      </c>
      <c r="R68" t="str">
        <f t="shared" si="6"/>
        <v/>
      </c>
      <c r="S68" t="str">
        <f t="shared" si="7"/>
        <v/>
      </c>
      <c r="T68" t="str">
        <f t="shared" si="8"/>
        <v/>
      </c>
      <c r="U68" t="str">
        <f t="shared" si="9"/>
        <v/>
      </c>
      <c r="V68" t="str">
        <f t="shared" si="10"/>
        <v/>
      </c>
      <c r="W68" t="str">
        <f t="shared" si="11"/>
        <v/>
      </c>
      <c r="X68" t="str">
        <f t="shared" si="12"/>
        <v/>
      </c>
      <c r="Y68" t="str">
        <f t="shared" si="13"/>
        <v/>
      </c>
      <c r="Z68" t="str">
        <f t="shared" si="14"/>
        <v/>
      </c>
      <c r="AA68" t="str">
        <f t="shared" si="15"/>
        <v/>
      </c>
      <c r="AB68" t="str">
        <f t="shared" si="16"/>
        <v/>
      </c>
      <c r="AC68" t="str">
        <f t="shared" si="17"/>
        <v/>
      </c>
      <c r="AD68" t="str">
        <f t="shared" si="18"/>
        <v>X</v>
      </c>
      <c r="AE68" t="str">
        <f t="shared" si="19"/>
        <v/>
      </c>
      <c r="BI68">
        <v>186</v>
      </c>
    </row>
    <row r="69" spans="1:61" x14ac:dyDescent="0.25">
      <c r="A69" s="6">
        <v>1775.6</v>
      </c>
      <c r="B69">
        <v>0.3</v>
      </c>
      <c r="C69" t="s">
        <v>561</v>
      </c>
      <c r="D69" t="s">
        <v>422</v>
      </c>
      <c r="E69">
        <v>413.5</v>
      </c>
      <c r="F69">
        <v>231</v>
      </c>
      <c r="K69" t="str">
        <f t="shared" si="22"/>
        <v>E-0.3m</v>
      </c>
      <c r="L69" t="str">
        <f t="shared" si="0"/>
        <v/>
      </c>
      <c r="M69" t="str">
        <f t="shared" si="1"/>
        <v/>
      </c>
      <c r="N69" t="str">
        <f t="shared" si="2"/>
        <v/>
      </c>
      <c r="O69" t="str">
        <f t="shared" si="3"/>
        <v/>
      </c>
      <c r="P69" t="str">
        <f t="shared" si="4"/>
        <v/>
      </c>
      <c r="Q69" t="str">
        <f t="shared" si="5"/>
        <v/>
      </c>
      <c r="R69" t="str">
        <f t="shared" si="6"/>
        <v/>
      </c>
      <c r="S69" t="str">
        <f t="shared" si="7"/>
        <v/>
      </c>
      <c r="T69" t="str">
        <f t="shared" si="8"/>
        <v/>
      </c>
      <c r="U69" t="str">
        <f t="shared" si="9"/>
        <v>X</v>
      </c>
      <c r="V69" t="str">
        <f t="shared" si="10"/>
        <v/>
      </c>
      <c r="W69" t="str">
        <f t="shared" si="11"/>
        <v/>
      </c>
      <c r="X69" t="str">
        <f t="shared" si="12"/>
        <v/>
      </c>
      <c r="Y69" t="str">
        <f t="shared" si="13"/>
        <v/>
      </c>
      <c r="Z69" t="str">
        <f t="shared" si="14"/>
        <v/>
      </c>
      <c r="AA69" t="str">
        <f t="shared" si="15"/>
        <v/>
      </c>
      <c r="AB69" t="str">
        <f t="shared" si="16"/>
        <v/>
      </c>
      <c r="AC69" t="str">
        <f t="shared" si="17"/>
        <v/>
      </c>
      <c r="AD69" t="str">
        <f t="shared" si="18"/>
        <v>X</v>
      </c>
      <c r="AE69" t="str">
        <f t="shared" si="19"/>
        <v/>
      </c>
      <c r="AH69" t="s">
        <v>8</v>
      </c>
      <c r="AI69" t="s">
        <v>24</v>
      </c>
      <c r="AJ69">
        <v>43.873972500000001</v>
      </c>
      <c r="AK69">
        <v>-72.029004900000004</v>
      </c>
      <c r="AL69">
        <v>1761.4</v>
      </c>
      <c r="AM69">
        <v>413.2</v>
      </c>
      <c r="AN69">
        <v>1980</v>
      </c>
      <c r="AT69" t="s">
        <v>24</v>
      </c>
      <c r="AU69" t="s">
        <v>196</v>
      </c>
      <c r="AV69">
        <v>1775.6</v>
      </c>
      <c r="AW69">
        <v>15.7</v>
      </c>
      <c r="AX69" t="s">
        <v>197</v>
      </c>
      <c r="AY69">
        <v>5.3</v>
      </c>
      <c r="AZ69">
        <v>413.5</v>
      </c>
      <c r="BA69" s="4">
        <v>2071</v>
      </c>
      <c r="BB69" t="s">
        <v>175</v>
      </c>
      <c r="BC69">
        <v>8</v>
      </c>
      <c r="BD69" t="s">
        <v>192</v>
      </c>
      <c r="BE69">
        <v>-72.028999999999996</v>
      </c>
      <c r="BF69">
        <v>43.87397</v>
      </c>
      <c r="BI69">
        <v>186</v>
      </c>
    </row>
    <row r="70" spans="1:61" x14ac:dyDescent="0.25">
      <c r="A70" s="6">
        <v>1777</v>
      </c>
      <c r="B70">
        <v>1.4</v>
      </c>
      <c r="C70" t="s">
        <v>562</v>
      </c>
      <c r="E70">
        <v>412.1</v>
      </c>
      <c r="F70">
        <v>231</v>
      </c>
      <c r="I70" s="7" t="s">
        <v>287</v>
      </c>
      <c r="K70" t="str">
        <f t="shared" si="22"/>
        <v/>
      </c>
      <c r="L70" t="str">
        <f t="shared" si="0"/>
        <v/>
      </c>
      <c r="M70" t="str">
        <f t="shared" si="1"/>
        <v/>
      </c>
      <c r="N70" t="str">
        <f t="shared" si="2"/>
        <v/>
      </c>
      <c r="O70" t="str">
        <f t="shared" si="3"/>
        <v/>
      </c>
      <c r="P70" t="str">
        <f t="shared" si="4"/>
        <v/>
      </c>
      <c r="Q70" t="str">
        <f t="shared" si="5"/>
        <v/>
      </c>
      <c r="R70" t="str">
        <f t="shared" si="6"/>
        <v/>
      </c>
      <c r="S70" t="str">
        <f t="shared" si="7"/>
        <v/>
      </c>
      <c r="T70" t="str">
        <f t="shared" si="8"/>
        <v/>
      </c>
      <c r="U70" t="str">
        <f t="shared" si="9"/>
        <v/>
      </c>
      <c r="V70" t="str">
        <f t="shared" si="10"/>
        <v/>
      </c>
      <c r="W70" t="str">
        <f t="shared" si="11"/>
        <v/>
      </c>
      <c r="X70" t="str">
        <f t="shared" si="12"/>
        <v/>
      </c>
      <c r="Y70" t="str">
        <f t="shared" si="13"/>
        <v/>
      </c>
      <c r="Z70" t="str">
        <f t="shared" si="14"/>
        <v/>
      </c>
      <c r="AA70" t="str">
        <f t="shared" si="15"/>
        <v/>
      </c>
      <c r="AB70" t="str">
        <f t="shared" si="16"/>
        <v/>
      </c>
      <c r="AC70" t="str">
        <f t="shared" si="17"/>
        <v/>
      </c>
      <c r="AD70" t="str">
        <f t="shared" si="18"/>
        <v/>
      </c>
      <c r="AE70" t="str">
        <f t="shared" si="19"/>
        <v/>
      </c>
      <c r="BI70">
        <v>186</v>
      </c>
    </row>
    <row r="71" spans="1:61" x14ac:dyDescent="0.25">
      <c r="A71" s="6">
        <v>1777.2</v>
      </c>
      <c r="B71">
        <v>0.2</v>
      </c>
      <c r="C71" t="s">
        <v>563</v>
      </c>
      <c r="E71">
        <v>411.9</v>
      </c>
      <c r="F71">
        <v>231</v>
      </c>
      <c r="K71" t="str">
        <f t="shared" si="22"/>
        <v/>
      </c>
      <c r="L71" t="str">
        <f t="shared" si="0"/>
        <v/>
      </c>
      <c r="M71" t="str">
        <f t="shared" ref="M71:M134" si="23">IF(ISERROR(FIND(" O",$D71)),"","X")</f>
        <v/>
      </c>
      <c r="N71" t="str">
        <f t="shared" si="2"/>
        <v/>
      </c>
      <c r="O71" t="str">
        <f t="shared" si="3"/>
        <v/>
      </c>
      <c r="P71" t="str">
        <f t="shared" si="4"/>
        <v/>
      </c>
      <c r="Q71" t="str">
        <f t="shared" ref="Q71:Q135" si="24">IF(ISERROR(FIND("PO",$D71)),"","X")</f>
        <v/>
      </c>
      <c r="R71" t="str">
        <f t="shared" si="6"/>
        <v/>
      </c>
      <c r="S71" t="str">
        <f t="shared" si="7"/>
        <v/>
      </c>
      <c r="T71" t="str">
        <f t="shared" si="8"/>
        <v/>
      </c>
      <c r="U71" t="str">
        <f t="shared" si="9"/>
        <v/>
      </c>
      <c r="V71" t="str">
        <f t="shared" si="10"/>
        <v/>
      </c>
      <c r="W71" t="str">
        <f t="shared" si="11"/>
        <v/>
      </c>
      <c r="X71" t="str">
        <f t="shared" si="12"/>
        <v/>
      </c>
      <c r="Y71" t="str">
        <f t="shared" si="13"/>
        <v/>
      </c>
      <c r="Z71" t="str">
        <f t="shared" si="14"/>
        <v/>
      </c>
      <c r="AA71" t="str">
        <f t="shared" si="15"/>
        <v/>
      </c>
      <c r="AB71" t="str">
        <f t="shared" si="16"/>
        <v/>
      </c>
      <c r="AC71" t="str">
        <f t="shared" si="17"/>
        <v/>
      </c>
      <c r="AD71" t="str">
        <f t="shared" si="18"/>
        <v/>
      </c>
      <c r="AE71" t="str">
        <f t="shared" si="19"/>
        <v/>
      </c>
      <c r="AH71" t="s">
        <v>7</v>
      </c>
      <c r="AI71" t="s">
        <v>25</v>
      </c>
      <c r="AJ71">
        <v>43.885455</v>
      </c>
      <c r="AK71">
        <v>-72.023950999999997</v>
      </c>
      <c r="AL71">
        <v>1763.3</v>
      </c>
      <c r="AM71">
        <v>411.3</v>
      </c>
      <c r="AN71">
        <v>2911</v>
      </c>
      <c r="BI71">
        <v>186</v>
      </c>
    </row>
    <row r="72" spans="1:61" x14ac:dyDescent="0.25">
      <c r="A72" s="6">
        <v>1778.7</v>
      </c>
      <c r="B72">
        <v>1.5</v>
      </c>
      <c r="C72" t="s">
        <v>564</v>
      </c>
      <c r="D72" t="s">
        <v>281</v>
      </c>
      <c r="E72">
        <v>410.4</v>
      </c>
      <c r="F72">
        <v>231</v>
      </c>
      <c r="K72" t="str">
        <f t="shared" si="22"/>
        <v/>
      </c>
      <c r="L72" t="str">
        <f t="shared" ref="L72:L137" si="25">IF(ISERROR(FIND("B",$D72)),"","X")</f>
        <v/>
      </c>
      <c r="M72" t="str">
        <f t="shared" si="23"/>
        <v/>
      </c>
      <c r="N72" t="str">
        <f t="shared" ref="N72:N137" si="26">IF(ISERROR(FIND("C",$D72)),"","X")</f>
        <v/>
      </c>
      <c r="O72" t="str">
        <f t="shared" ref="O72:O137" si="27">IF(ISERROR(FIND("P",$D72)),"","X")</f>
        <v/>
      </c>
      <c r="P72" t="str">
        <f t="shared" ref="P72:P137" si="28">IF(ISERROR(FIND("cl",$D72)),"","X")</f>
        <v/>
      </c>
      <c r="Q72" t="str">
        <f t="shared" si="24"/>
        <v/>
      </c>
      <c r="R72" t="str">
        <f t="shared" ref="R72:R137" si="29">IF(ISERROR(FIND("D",$D72)),"","X")</f>
        <v/>
      </c>
      <c r="S72" t="str">
        <f t="shared" ref="S72:S137" si="30">IF(ISERROR(FIND("R",$D72)),"","X")</f>
        <v/>
      </c>
      <c r="T72" t="str">
        <f t="shared" ref="T72:T137" si="31">IF(ISERROR(FIND("f",$D72)),"","X")</f>
        <v/>
      </c>
      <c r="U72" t="str">
        <f t="shared" ref="U72:U137" si="32">IF(ISERROR(FIND("S",$D72)),"","X")</f>
        <v/>
      </c>
      <c r="V72" t="str">
        <f t="shared" ref="V72:V137" si="33">IF(ISERROR(FIND("G",$D72)),"","X")</f>
        <v/>
      </c>
      <c r="W72" t="str">
        <f t="shared" ref="W72:W137" si="34">IF(ISERROR(FIND("sh",$D72)),"","X")</f>
        <v/>
      </c>
      <c r="X72" t="str">
        <f t="shared" ref="X72:X137" si="35">IF(ISERROR(FIND("g",$D72)),"","X")</f>
        <v/>
      </c>
      <c r="Y72" t="str">
        <f t="shared" ref="Y72:Y137" si="36">IF(ISERROR(FIND("T",$D72)),"","X")</f>
        <v/>
      </c>
      <c r="Z72" t="str">
        <f t="shared" ref="Z72:Z137" si="37">IF(ISERROR(FIND("H",$D72)),"","X")</f>
        <v/>
      </c>
      <c r="AA72" t="str">
        <f t="shared" ref="AA72:AA137" si="38">IF(ISERROR(FIND("nw",$D72)),"","X")</f>
        <v/>
      </c>
      <c r="AB72" t="str">
        <f t="shared" ref="AB72:AB137" si="39">IF(ISERROR(FIND("L",$D72)),"","X")</f>
        <v/>
      </c>
      <c r="AC72" t="str">
        <f t="shared" ref="AC72:AC137" si="40">IF(ISERROR(FIND("V",$D72)),"","X")</f>
        <v/>
      </c>
      <c r="AD72" t="str">
        <f t="shared" ref="AD72:AD137" si="41">IF(ISERROR(FIND("w",$D72)),"","X")</f>
        <v>X</v>
      </c>
      <c r="AE72" t="str">
        <f t="shared" ref="AE72:AE137" si="42">IF(ISERROR(FIND("M",$D72)),"","X")</f>
        <v/>
      </c>
      <c r="BI72">
        <v>187</v>
      </c>
    </row>
    <row r="73" spans="1:61" x14ac:dyDescent="0.25">
      <c r="A73" s="6">
        <v>1780.5</v>
      </c>
      <c r="B73">
        <v>1.8</v>
      </c>
      <c r="C73" t="s">
        <v>565</v>
      </c>
      <c r="D73" t="s">
        <v>423</v>
      </c>
      <c r="E73">
        <v>408.6</v>
      </c>
      <c r="F73">
        <v>231</v>
      </c>
      <c r="K73" t="str">
        <f t="shared" si="22"/>
        <v>E-4.8m</v>
      </c>
      <c r="L73" t="str">
        <f t="shared" si="25"/>
        <v/>
      </c>
      <c r="M73" t="str">
        <f t="shared" si="23"/>
        <v/>
      </c>
      <c r="N73" t="str">
        <f t="shared" si="26"/>
        <v/>
      </c>
      <c r="O73" t="str">
        <f t="shared" si="27"/>
        <v>X</v>
      </c>
      <c r="P73" t="str">
        <f t="shared" si="28"/>
        <v/>
      </c>
      <c r="Q73" t="str">
        <f t="shared" si="24"/>
        <v>X</v>
      </c>
      <c r="R73" t="str">
        <f t="shared" si="29"/>
        <v/>
      </c>
      <c r="S73" t="str">
        <f t="shared" si="30"/>
        <v>X</v>
      </c>
      <c r="T73" t="str">
        <f t="shared" si="31"/>
        <v/>
      </c>
      <c r="U73" t="str">
        <f t="shared" si="32"/>
        <v/>
      </c>
      <c r="V73" t="str">
        <f t="shared" si="33"/>
        <v>X</v>
      </c>
      <c r="W73" t="str">
        <f t="shared" si="34"/>
        <v/>
      </c>
      <c r="X73" t="str">
        <f t="shared" si="35"/>
        <v/>
      </c>
      <c r="Y73" t="str">
        <f t="shared" si="36"/>
        <v/>
      </c>
      <c r="Z73" t="str">
        <f t="shared" si="37"/>
        <v/>
      </c>
      <c r="AA73" t="str">
        <f t="shared" si="38"/>
        <v/>
      </c>
      <c r="AB73" t="str">
        <f t="shared" si="39"/>
        <v/>
      </c>
      <c r="AC73" t="str">
        <f t="shared" si="40"/>
        <v/>
      </c>
      <c r="AD73" t="str">
        <f t="shared" si="41"/>
        <v/>
      </c>
      <c r="AE73" t="str">
        <f t="shared" si="42"/>
        <v/>
      </c>
      <c r="AH73" t="s">
        <v>9</v>
      </c>
      <c r="AI73" t="s">
        <v>363</v>
      </c>
      <c r="AJ73">
        <v>43.87</v>
      </c>
      <c r="AK73">
        <v>-71.92</v>
      </c>
      <c r="AL73">
        <v>1766.3</v>
      </c>
      <c r="AM73">
        <v>408.3</v>
      </c>
      <c r="AP73">
        <v>4.8</v>
      </c>
      <c r="AQ73" t="s">
        <v>130</v>
      </c>
      <c r="AR73" t="s">
        <v>131</v>
      </c>
      <c r="BI73">
        <v>187</v>
      </c>
    </row>
    <row r="74" spans="1:61" x14ac:dyDescent="0.25">
      <c r="A74" s="6">
        <v>1782.1</v>
      </c>
      <c r="B74">
        <v>1.6</v>
      </c>
      <c r="C74" t="s">
        <v>566</v>
      </c>
      <c r="D74" t="s">
        <v>424</v>
      </c>
      <c r="E74">
        <v>407</v>
      </c>
      <c r="F74">
        <v>231</v>
      </c>
      <c r="I74" s="7" t="s">
        <v>289</v>
      </c>
      <c r="K74" t="str">
        <f t="shared" si="22"/>
        <v>E-1m</v>
      </c>
      <c r="L74" t="str">
        <f t="shared" si="25"/>
        <v/>
      </c>
      <c r="M74" t="str">
        <f t="shared" si="23"/>
        <v/>
      </c>
      <c r="N74" t="str">
        <f t="shared" si="26"/>
        <v>X</v>
      </c>
      <c r="O74" t="str">
        <f t="shared" si="27"/>
        <v/>
      </c>
      <c r="P74" t="str">
        <f t="shared" si="28"/>
        <v/>
      </c>
      <c r="Q74" t="str">
        <f t="shared" si="24"/>
        <v/>
      </c>
      <c r="R74" t="str">
        <f t="shared" si="29"/>
        <v/>
      </c>
      <c r="S74" t="str">
        <f t="shared" si="30"/>
        <v>X</v>
      </c>
      <c r="T74" t="str">
        <f t="shared" si="31"/>
        <v/>
      </c>
      <c r="U74" t="str">
        <f t="shared" si="32"/>
        <v/>
      </c>
      <c r="V74" t="str">
        <f t="shared" si="33"/>
        <v/>
      </c>
      <c r="W74" t="str">
        <f t="shared" si="34"/>
        <v>X</v>
      </c>
      <c r="X74" t="str">
        <f t="shared" si="35"/>
        <v/>
      </c>
      <c r="Y74" t="str">
        <f t="shared" si="36"/>
        <v/>
      </c>
      <c r="Z74" t="str">
        <f t="shared" si="37"/>
        <v/>
      </c>
      <c r="AA74" t="str">
        <f t="shared" si="38"/>
        <v/>
      </c>
      <c r="AB74" t="str">
        <f t="shared" si="39"/>
        <v/>
      </c>
      <c r="AC74" t="str">
        <f t="shared" si="40"/>
        <v/>
      </c>
      <c r="AD74" t="str">
        <f t="shared" si="41"/>
        <v/>
      </c>
      <c r="AE74" t="str">
        <f t="shared" si="42"/>
        <v/>
      </c>
      <c r="BI74">
        <v>187</v>
      </c>
    </row>
    <row r="75" spans="1:61" x14ac:dyDescent="0.25">
      <c r="A75" s="6">
        <v>1782.7</v>
      </c>
      <c r="B75">
        <v>0.6</v>
      </c>
      <c r="C75" t="s">
        <v>567</v>
      </c>
      <c r="D75" t="s">
        <v>425</v>
      </c>
      <c r="E75">
        <v>406.4</v>
      </c>
      <c r="F75">
        <v>231</v>
      </c>
      <c r="I75" s="7" t="s">
        <v>290</v>
      </c>
      <c r="K75" t="str">
        <f t="shared" si="22"/>
        <v>E-0.1m</v>
      </c>
      <c r="L75" t="str">
        <f t="shared" si="25"/>
        <v/>
      </c>
      <c r="M75" t="str">
        <f t="shared" si="23"/>
        <v/>
      </c>
      <c r="N75" t="str">
        <f t="shared" si="26"/>
        <v>X</v>
      </c>
      <c r="O75" t="str">
        <f t="shared" si="27"/>
        <v/>
      </c>
      <c r="P75" t="str">
        <f t="shared" si="28"/>
        <v/>
      </c>
      <c r="Q75" t="str">
        <f t="shared" si="24"/>
        <v/>
      </c>
      <c r="R75" t="str">
        <f t="shared" si="29"/>
        <v/>
      </c>
      <c r="S75" t="str">
        <f t="shared" si="30"/>
        <v/>
      </c>
      <c r="T75" t="str">
        <f t="shared" si="31"/>
        <v/>
      </c>
      <c r="U75" t="str">
        <f t="shared" si="32"/>
        <v/>
      </c>
      <c r="V75" t="str">
        <f t="shared" si="33"/>
        <v/>
      </c>
      <c r="W75" t="str">
        <f t="shared" si="34"/>
        <v/>
      </c>
      <c r="X75" t="str">
        <f t="shared" si="35"/>
        <v/>
      </c>
      <c r="Y75" t="str">
        <f t="shared" si="36"/>
        <v/>
      </c>
      <c r="Z75" t="str">
        <f t="shared" si="37"/>
        <v/>
      </c>
      <c r="AA75" t="str">
        <f t="shared" si="38"/>
        <v/>
      </c>
      <c r="AB75" t="str">
        <f t="shared" si="39"/>
        <v/>
      </c>
      <c r="AC75" t="str">
        <f t="shared" si="40"/>
        <v/>
      </c>
      <c r="AD75" t="str">
        <f t="shared" si="41"/>
        <v>X</v>
      </c>
      <c r="AE75" t="str">
        <f t="shared" si="42"/>
        <v/>
      </c>
      <c r="AH75" t="s">
        <v>8</v>
      </c>
      <c r="AI75" t="s">
        <v>26</v>
      </c>
      <c r="AJ75">
        <v>43.963570799999999</v>
      </c>
      <c r="AK75">
        <v>-71.940475800000002</v>
      </c>
      <c r="AL75">
        <v>1768.7</v>
      </c>
      <c r="AM75">
        <v>405.9</v>
      </c>
      <c r="AN75">
        <v>1580</v>
      </c>
      <c r="BI75">
        <v>187</v>
      </c>
    </row>
    <row r="76" spans="1:61" x14ac:dyDescent="0.25">
      <c r="A76" s="6">
        <v>1785</v>
      </c>
      <c r="B76">
        <v>2.2999999999999998</v>
      </c>
      <c r="C76" t="s">
        <v>568</v>
      </c>
      <c r="E76">
        <v>404.1</v>
      </c>
      <c r="F76">
        <v>231</v>
      </c>
      <c r="K76" t="str">
        <f t="shared" si="22"/>
        <v/>
      </c>
      <c r="L76" t="str">
        <f t="shared" si="25"/>
        <v/>
      </c>
      <c r="M76" t="str">
        <f t="shared" si="23"/>
        <v/>
      </c>
      <c r="N76" t="str">
        <f t="shared" si="26"/>
        <v/>
      </c>
      <c r="O76" t="str">
        <f t="shared" si="27"/>
        <v/>
      </c>
      <c r="P76" t="str">
        <f t="shared" si="28"/>
        <v/>
      </c>
      <c r="Q76" t="str">
        <f t="shared" si="24"/>
        <v/>
      </c>
      <c r="R76" t="str">
        <f t="shared" si="29"/>
        <v/>
      </c>
      <c r="S76" t="str">
        <f t="shared" si="30"/>
        <v/>
      </c>
      <c r="T76" t="str">
        <f t="shared" si="31"/>
        <v/>
      </c>
      <c r="U76" t="str">
        <f t="shared" si="32"/>
        <v/>
      </c>
      <c r="V76" t="str">
        <f t="shared" si="33"/>
        <v/>
      </c>
      <c r="W76" t="str">
        <f t="shared" si="34"/>
        <v/>
      </c>
      <c r="X76" t="str">
        <f t="shared" si="35"/>
        <v/>
      </c>
      <c r="Y76" t="str">
        <f t="shared" si="36"/>
        <v/>
      </c>
      <c r="Z76" t="str">
        <f t="shared" si="37"/>
        <v/>
      </c>
      <c r="AA76" t="str">
        <f t="shared" si="38"/>
        <v/>
      </c>
      <c r="AB76" t="str">
        <f t="shared" si="39"/>
        <v/>
      </c>
      <c r="AC76" t="str">
        <f t="shared" si="40"/>
        <v/>
      </c>
      <c r="AD76" t="str">
        <f t="shared" si="41"/>
        <v/>
      </c>
      <c r="AE76" t="str">
        <f t="shared" si="42"/>
        <v/>
      </c>
      <c r="BI76">
        <v>187</v>
      </c>
    </row>
    <row r="77" spans="1:61" x14ac:dyDescent="0.25">
      <c r="A77" s="6">
        <v>1785.3</v>
      </c>
      <c r="B77">
        <v>0.3</v>
      </c>
      <c r="C77" t="s">
        <v>569</v>
      </c>
      <c r="D77" t="s">
        <v>426</v>
      </c>
      <c r="E77">
        <v>403.8</v>
      </c>
      <c r="F77">
        <v>231</v>
      </c>
      <c r="K77" t="str">
        <f t="shared" si="22"/>
        <v>E-4m</v>
      </c>
      <c r="L77" t="str">
        <f t="shared" si="25"/>
        <v/>
      </c>
      <c r="M77" t="str">
        <f t="shared" si="23"/>
        <v/>
      </c>
      <c r="N77" t="str">
        <f t="shared" si="26"/>
        <v/>
      </c>
      <c r="O77" t="str">
        <f t="shared" si="27"/>
        <v>X</v>
      </c>
      <c r="P77" t="str">
        <f t="shared" si="28"/>
        <v>X</v>
      </c>
      <c r="Q77" t="str">
        <f t="shared" si="24"/>
        <v>X</v>
      </c>
      <c r="R77" t="str">
        <f t="shared" si="29"/>
        <v>X</v>
      </c>
      <c r="S77" t="str">
        <f t="shared" si="30"/>
        <v>X</v>
      </c>
      <c r="T77" t="str">
        <f t="shared" si="31"/>
        <v/>
      </c>
      <c r="U77" t="str">
        <f t="shared" si="32"/>
        <v/>
      </c>
      <c r="V77" t="str">
        <f t="shared" si="33"/>
        <v>X</v>
      </c>
      <c r="W77" t="str">
        <f t="shared" si="34"/>
        <v/>
      </c>
      <c r="X77" t="str">
        <f t="shared" si="35"/>
        <v/>
      </c>
      <c r="Y77" t="str">
        <f t="shared" si="36"/>
        <v/>
      </c>
      <c r="Z77" t="str">
        <f t="shared" si="37"/>
        <v/>
      </c>
      <c r="AA77" t="str">
        <f t="shared" si="38"/>
        <v/>
      </c>
      <c r="AB77" t="str">
        <f t="shared" si="39"/>
        <v/>
      </c>
      <c r="AC77" t="str">
        <f t="shared" si="40"/>
        <v/>
      </c>
      <c r="AD77" t="str">
        <f t="shared" si="41"/>
        <v/>
      </c>
      <c r="AE77" t="str">
        <f t="shared" si="42"/>
        <v>X</v>
      </c>
      <c r="AH77" t="s">
        <v>9</v>
      </c>
      <c r="AI77" t="s">
        <v>364</v>
      </c>
      <c r="AJ77">
        <v>43.92</v>
      </c>
      <c r="AK77">
        <v>-71.900000000000006</v>
      </c>
      <c r="AL77">
        <v>1771.1</v>
      </c>
      <c r="AM77">
        <v>403.5</v>
      </c>
      <c r="AP77">
        <v>4</v>
      </c>
      <c r="AQ77" t="s">
        <v>132</v>
      </c>
      <c r="AR77" t="s">
        <v>133</v>
      </c>
      <c r="BH77">
        <v>184</v>
      </c>
      <c r="BI77">
        <v>187</v>
      </c>
    </row>
    <row r="78" spans="1:61" x14ac:dyDescent="0.25">
      <c r="A78" s="6">
        <v>1787.8</v>
      </c>
      <c r="B78">
        <v>2.5</v>
      </c>
      <c r="C78" t="s">
        <v>570</v>
      </c>
      <c r="E78">
        <v>401.3</v>
      </c>
      <c r="F78">
        <v>231</v>
      </c>
      <c r="I78" s="7" t="s">
        <v>291</v>
      </c>
      <c r="K78" t="str">
        <f t="shared" ref="K78:K109" si="43">IF(ISERROR(FIND("m ",D78)),"",MID(D78,FIND("-",D78)-1,FIND("m ",D78)+1-FIND("-",D78)+1))</f>
        <v/>
      </c>
      <c r="L78" t="str">
        <f t="shared" si="25"/>
        <v/>
      </c>
      <c r="M78" t="str">
        <f t="shared" si="23"/>
        <v/>
      </c>
      <c r="N78" t="str">
        <f t="shared" si="26"/>
        <v/>
      </c>
      <c r="O78" t="str">
        <f t="shared" si="27"/>
        <v/>
      </c>
      <c r="P78" t="str">
        <f t="shared" si="28"/>
        <v/>
      </c>
      <c r="Q78" t="str">
        <f t="shared" si="24"/>
        <v/>
      </c>
      <c r="R78" t="str">
        <f t="shared" si="29"/>
        <v/>
      </c>
      <c r="S78" t="str">
        <f t="shared" si="30"/>
        <v/>
      </c>
      <c r="T78" t="str">
        <f t="shared" si="31"/>
        <v/>
      </c>
      <c r="U78" t="str">
        <f t="shared" si="32"/>
        <v/>
      </c>
      <c r="V78" t="str">
        <f t="shared" si="33"/>
        <v/>
      </c>
      <c r="W78" t="str">
        <f t="shared" si="34"/>
        <v/>
      </c>
      <c r="X78" t="str">
        <f t="shared" si="35"/>
        <v/>
      </c>
      <c r="Y78" t="str">
        <f t="shared" si="36"/>
        <v/>
      </c>
      <c r="Z78" t="str">
        <f t="shared" si="37"/>
        <v/>
      </c>
      <c r="AA78" t="str">
        <f t="shared" si="38"/>
        <v/>
      </c>
      <c r="AB78" t="str">
        <f t="shared" si="39"/>
        <v/>
      </c>
      <c r="AC78" t="str">
        <f t="shared" si="40"/>
        <v/>
      </c>
      <c r="AD78" t="str">
        <f t="shared" si="41"/>
        <v/>
      </c>
      <c r="AE78" t="str">
        <f t="shared" si="42"/>
        <v/>
      </c>
      <c r="BI78">
        <v>187</v>
      </c>
    </row>
    <row r="79" spans="1:61" x14ac:dyDescent="0.25">
      <c r="A79" s="6">
        <v>1788.2</v>
      </c>
      <c r="B79">
        <v>0.4</v>
      </c>
      <c r="C79" t="s">
        <v>571</v>
      </c>
      <c r="D79" t="s">
        <v>281</v>
      </c>
      <c r="E79">
        <v>400.9</v>
      </c>
      <c r="F79">
        <v>231</v>
      </c>
      <c r="K79" t="str">
        <f t="shared" si="43"/>
        <v/>
      </c>
      <c r="L79" t="str">
        <f t="shared" si="25"/>
        <v/>
      </c>
      <c r="M79" t="str">
        <f t="shared" si="23"/>
        <v/>
      </c>
      <c r="N79" t="str">
        <f t="shared" si="26"/>
        <v/>
      </c>
      <c r="O79" t="str">
        <f t="shared" si="27"/>
        <v/>
      </c>
      <c r="P79" t="str">
        <f t="shared" si="28"/>
        <v/>
      </c>
      <c r="Q79" t="str">
        <f t="shared" si="24"/>
        <v/>
      </c>
      <c r="R79" t="str">
        <f t="shared" si="29"/>
        <v/>
      </c>
      <c r="S79" t="str">
        <f t="shared" si="30"/>
        <v/>
      </c>
      <c r="T79" t="str">
        <f t="shared" si="31"/>
        <v/>
      </c>
      <c r="U79" t="str">
        <f t="shared" si="32"/>
        <v/>
      </c>
      <c r="V79" t="str">
        <f t="shared" si="33"/>
        <v/>
      </c>
      <c r="W79" t="str">
        <f t="shared" si="34"/>
        <v/>
      </c>
      <c r="X79" t="str">
        <f t="shared" si="35"/>
        <v/>
      </c>
      <c r="Y79" t="str">
        <f t="shared" si="36"/>
        <v/>
      </c>
      <c r="Z79" t="str">
        <f t="shared" si="37"/>
        <v/>
      </c>
      <c r="AA79" t="str">
        <f t="shared" si="38"/>
        <v/>
      </c>
      <c r="AB79" t="str">
        <f t="shared" si="39"/>
        <v/>
      </c>
      <c r="AC79" t="str">
        <f t="shared" si="40"/>
        <v/>
      </c>
      <c r="AD79" t="str">
        <f t="shared" si="41"/>
        <v>X</v>
      </c>
      <c r="AE79" t="str">
        <f t="shared" si="42"/>
        <v/>
      </c>
      <c r="BI79">
        <v>187</v>
      </c>
    </row>
    <row r="80" spans="1:61" x14ac:dyDescent="0.25">
      <c r="A80" s="6">
        <v>1788.3</v>
      </c>
      <c r="B80">
        <v>0.1</v>
      </c>
      <c r="C80" t="s">
        <v>572</v>
      </c>
      <c r="D80" t="s">
        <v>281</v>
      </c>
      <c r="E80">
        <v>400.8</v>
      </c>
      <c r="F80">
        <v>231</v>
      </c>
      <c r="K80" t="str">
        <f t="shared" si="43"/>
        <v/>
      </c>
      <c r="L80" t="str">
        <f t="shared" si="25"/>
        <v/>
      </c>
      <c r="M80" t="str">
        <f t="shared" si="23"/>
        <v/>
      </c>
      <c r="N80" t="str">
        <f t="shared" si="26"/>
        <v/>
      </c>
      <c r="O80" t="str">
        <f t="shared" si="27"/>
        <v/>
      </c>
      <c r="P80" t="str">
        <f t="shared" si="28"/>
        <v/>
      </c>
      <c r="Q80" t="str">
        <f t="shared" si="24"/>
        <v/>
      </c>
      <c r="R80" t="str">
        <f t="shared" si="29"/>
        <v/>
      </c>
      <c r="S80" t="str">
        <f t="shared" si="30"/>
        <v/>
      </c>
      <c r="T80" t="str">
        <f t="shared" si="31"/>
        <v/>
      </c>
      <c r="U80" t="str">
        <f t="shared" si="32"/>
        <v/>
      </c>
      <c r="V80" t="str">
        <f t="shared" si="33"/>
        <v/>
      </c>
      <c r="W80" t="str">
        <f t="shared" si="34"/>
        <v/>
      </c>
      <c r="X80" t="str">
        <f t="shared" si="35"/>
        <v/>
      </c>
      <c r="Y80" t="str">
        <f t="shared" si="36"/>
        <v/>
      </c>
      <c r="Z80" t="str">
        <f t="shared" si="37"/>
        <v/>
      </c>
      <c r="AA80" t="str">
        <f t="shared" si="38"/>
        <v/>
      </c>
      <c r="AB80" t="str">
        <f t="shared" si="39"/>
        <v/>
      </c>
      <c r="AC80" t="str">
        <f t="shared" si="40"/>
        <v/>
      </c>
      <c r="AD80" t="str">
        <f t="shared" si="41"/>
        <v>X</v>
      </c>
      <c r="AE80" t="str">
        <f t="shared" si="42"/>
        <v/>
      </c>
      <c r="BI80">
        <v>187</v>
      </c>
    </row>
    <row r="81" spans="1:61" x14ac:dyDescent="0.25">
      <c r="A81" s="6">
        <v>1790.2</v>
      </c>
      <c r="B81">
        <v>1.9</v>
      </c>
      <c r="C81" s="11" t="s">
        <v>573</v>
      </c>
      <c r="D81" t="s">
        <v>427</v>
      </c>
      <c r="E81">
        <v>398.9</v>
      </c>
      <c r="F81">
        <v>231</v>
      </c>
      <c r="K81" t="str">
        <f t="shared" si="43"/>
        <v>E-0.4m</v>
      </c>
      <c r="L81" t="str">
        <f t="shared" si="25"/>
        <v/>
      </c>
      <c r="M81" t="str">
        <f t="shared" si="23"/>
        <v/>
      </c>
      <c r="N81" t="str">
        <f t="shared" si="26"/>
        <v/>
      </c>
      <c r="O81" t="str">
        <f t="shared" si="27"/>
        <v>X</v>
      </c>
      <c r="P81" t="str">
        <f t="shared" si="28"/>
        <v>X</v>
      </c>
      <c r="Q81" t="str">
        <f t="shared" si="24"/>
        <v>X</v>
      </c>
      <c r="R81" t="str">
        <f t="shared" si="29"/>
        <v/>
      </c>
      <c r="S81" t="str">
        <f t="shared" si="30"/>
        <v>X</v>
      </c>
      <c r="T81" t="str">
        <f t="shared" si="31"/>
        <v>X</v>
      </c>
      <c r="U81" t="str">
        <f t="shared" si="32"/>
        <v/>
      </c>
      <c r="V81" t="str">
        <f t="shared" si="33"/>
        <v/>
      </c>
      <c r="W81" t="str">
        <f t="shared" si="34"/>
        <v>X</v>
      </c>
      <c r="X81" t="str">
        <f t="shared" si="35"/>
        <v/>
      </c>
      <c r="Y81" t="str">
        <f t="shared" si="36"/>
        <v/>
      </c>
      <c r="Z81" t="str">
        <f t="shared" si="37"/>
        <v>X</v>
      </c>
      <c r="AA81" t="str">
        <f t="shared" si="38"/>
        <v/>
      </c>
      <c r="AB81" t="str">
        <f t="shared" si="39"/>
        <v/>
      </c>
      <c r="AC81" t="str">
        <f t="shared" si="40"/>
        <v/>
      </c>
      <c r="AD81" t="str">
        <f t="shared" si="41"/>
        <v>X</v>
      </c>
      <c r="AE81" t="str">
        <f t="shared" si="42"/>
        <v/>
      </c>
      <c r="AH81" t="s">
        <v>9</v>
      </c>
      <c r="AI81" t="s">
        <v>365</v>
      </c>
      <c r="AJ81">
        <v>43.98</v>
      </c>
      <c r="AK81">
        <v>-71.900000000000006</v>
      </c>
      <c r="AL81">
        <v>1776.1</v>
      </c>
      <c r="AM81">
        <v>398.5</v>
      </c>
      <c r="AP81">
        <v>0.5</v>
      </c>
      <c r="AQ81" t="s">
        <v>134</v>
      </c>
      <c r="AR81" t="s">
        <v>135</v>
      </c>
      <c r="AU81" t="s">
        <v>1056</v>
      </c>
      <c r="BI81">
        <v>187</v>
      </c>
    </row>
    <row r="82" spans="1:61" x14ac:dyDescent="0.25">
      <c r="A82" s="6">
        <v>1791.3</v>
      </c>
      <c r="B82">
        <v>1.1000000000000001</v>
      </c>
      <c r="C82" t="s">
        <v>574</v>
      </c>
      <c r="D82" t="s">
        <v>346</v>
      </c>
      <c r="E82">
        <v>397.8</v>
      </c>
      <c r="F82">
        <v>231</v>
      </c>
      <c r="I82" s="7" t="s">
        <v>292</v>
      </c>
      <c r="K82" t="str">
        <f t="shared" si="43"/>
        <v/>
      </c>
      <c r="L82" t="str">
        <f t="shared" si="25"/>
        <v/>
      </c>
      <c r="M82" t="str">
        <f t="shared" si="23"/>
        <v/>
      </c>
      <c r="N82" t="str">
        <f t="shared" si="26"/>
        <v>X</v>
      </c>
      <c r="O82" t="str">
        <f t="shared" si="27"/>
        <v/>
      </c>
      <c r="P82" t="str">
        <f t="shared" si="28"/>
        <v/>
      </c>
      <c r="Q82" t="str">
        <f t="shared" si="24"/>
        <v/>
      </c>
      <c r="R82" t="str">
        <f t="shared" si="29"/>
        <v/>
      </c>
      <c r="S82" t="str">
        <f t="shared" si="30"/>
        <v/>
      </c>
      <c r="T82" t="str">
        <f t="shared" si="31"/>
        <v/>
      </c>
      <c r="U82" t="str">
        <f t="shared" si="32"/>
        <v>X</v>
      </c>
      <c r="V82" t="str">
        <f t="shared" si="33"/>
        <v/>
      </c>
      <c r="W82" t="str">
        <f t="shared" si="34"/>
        <v/>
      </c>
      <c r="X82" t="str">
        <f t="shared" si="35"/>
        <v/>
      </c>
      <c r="Y82" t="str">
        <f t="shared" si="36"/>
        <v/>
      </c>
      <c r="Z82" t="str">
        <f t="shared" si="37"/>
        <v/>
      </c>
      <c r="AA82" t="str">
        <f t="shared" si="38"/>
        <v/>
      </c>
      <c r="AB82" t="str">
        <f t="shared" si="39"/>
        <v/>
      </c>
      <c r="AC82" t="str">
        <f t="shared" si="40"/>
        <v/>
      </c>
      <c r="AD82" t="str">
        <f t="shared" si="41"/>
        <v>X</v>
      </c>
      <c r="AE82" t="str">
        <f t="shared" si="42"/>
        <v/>
      </c>
      <c r="AH82" t="s">
        <v>8</v>
      </c>
      <c r="AI82" t="s">
        <v>27</v>
      </c>
      <c r="AJ82">
        <v>43.996522800000001</v>
      </c>
      <c r="AK82">
        <v>-71.888903999999997</v>
      </c>
      <c r="AL82">
        <v>1777.2</v>
      </c>
      <c r="AM82">
        <v>397.4</v>
      </c>
      <c r="AN82">
        <v>1305</v>
      </c>
      <c r="AT82" t="s">
        <v>27</v>
      </c>
      <c r="AU82" t="s">
        <v>383</v>
      </c>
      <c r="AV82">
        <v>1791.3</v>
      </c>
      <c r="AW82">
        <v>6.9</v>
      </c>
      <c r="AX82" t="s">
        <v>174</v>
      </c>
      <c r="AY82">
        <v>15.7</v>
      </c>
      <c r="AZ82">
        <v>397.8</v>
      </c>
      <c r="BA82" s="4">
        <v>1330</v>
      </c>
      <c r="BB82" t="s">
        <v>175</v>
      </c>
      <c r="BC82">
        <v>10</v>
      </c>
      <c r="BD82" t="s">
        <v>192</v>
      </c>
      <c r="BE82">
        <v>-71.889399999999995</v>
      </c>
      <c r="BF82">
        <v>43.996549999999999</v>
      </c>
      <c r="BI82">
        <v>187</v>
      </c>
    </row>
    <row r="83" spans="1:61" x14ac:dyDescent="0.25">
      <c r="A83" s="6">
        <v>1791.7</v>
      </c>
      <c r="B83">
        <v>0.4</v>
      </c>
      <c r="C83" t="s">
        <v>575</v>
      </c>
      <c r="D83" t="s">
        <v>275</v>
      </c>
      <c r="E83">
        <v>397.4</v>
      </c>
      <c r="F83">
        <v>231</v>
      </c>
      <c r="K83" t="str">
        <f t="shared" si="43"/>
        <v/>
      </c>
      <c r="L83" t="str">
        <f t="shared" si="25"/>
        <v/>
      </c>
      <c r="M83" t="str">
        <f t="shared" si="23"/>
        <v/>
      </c>
      <c r="N83" t="str">
        <f t="shared" si="26"/>
        <v/>
      </c>
      <c r="O83" t="str">
        <f t="shared" si="27"/>
        <v/>
      </c>
      <c r="P83" t="str">
        <f t="shared" si="28"/>
        <v/>
      </c>
      <c r="Q83" t="str">
        <f t="shared" si="24"/>
        <v/>
      </c>
      <c r="R83" t="str">
        <f t="shared" si="29"/>
        <v/>
      </c>
      <c r="S83" t="str">
        <f t="shared" si="30"/>
        <v>X</v>
      </c>
      <c r="T83" t="str">
        <f t="shared" si="31"/>
        <v/>
      </c>
      <c r="U83" t="str">
        <f t="shared" si="32"/>
        <v/>
      </c>
      <c r="V83" t="str">
        <f t="shared" si="33"/>
        <v/>
      </c>
      <c r="W83" t="str">
        <f t="shared" si="34"/>
        <v/>
      </c>
      <c r="X83" t="str">
        <f t="shared" si="35"/>
        <v/>
      </c>
      <c r="Y83" t="str">
        <f t="shared" si="36"/>
        <v/>
      </c>
      <c r="Z83" t="str">
        <f t="shared" si="37"/>
        <v/>
      </c>
      <c r="AA83" t="str">
        <f t="shared" si="38"/>
        <v/>
      </c>
      <c r="AB83" t="str">
        <f t="shared" si="39"/>
        <v/>
      </c>
      <c r="AC83" t="str">
        <f t="shared" si="40"/>
        <v/>
      </c>
      <c r="AD83" t="str">
        <f t="shared" si="41"/>
        <v/>
      </c>
      <c r="AE83" t="str">
        <f t="shared" si="42"/>
        <v/>
      </c>
      <c r="BI83">
        <v>187</v>
      </c>
    </row>
    <row r="84" spans="1:61" x14ac:dyDescent="0.25">
      <c r="A84" s="6">
        <v>1792</v>
      </c>
      <c r="B84">
        <v>0.3</v>
      </c>
      <c r="C84" t="s">
        <v>576</v>
      </c>
      <c r="D84" t="s">
        <v>347</v>
      </c>
      <c r="E84">
        <v>397.1</v>
      </c>
      <c r="F84">
        <v>231</v>
      </c>
      <c r="I84" s="7" t="s">
        <v>293</v>
      </c>
      <c r="K84" t="str">
        <f t="shared" si="43"/>
        <v/>
      </c>
      <c r="L84" t="str">
        <f t="shared" si="25"/>
        <v/>
      </c>
      <c r="M84" t="str">
        <f t="shared" si="23"/>
        <v/>
      </c>
      <c r="N84" t="str">
        <f t="shared" si="26"/>
        <v/>
      </c>
      <c r="O84" t="str">
        <f t="shared" si="27"/>
        <v>X</v>
      </c>
      <c r="P84" t="str">
        <f t="shared" si="28"/>
        <v/>
      </c>
      <c r="Q84" t="str">
        <f t="shared" si="24"/>
        <v/>
      </c>
      <c r="R84" t="str">
        <f t="shared" si="29"/>
        <v/>
      </c>
      <c r="S84" t="str">
        <f t="shared" si="30"/>
        <v>X</v>
      </c>
      <c r="T84" t="str">
        <f t="shared" si="31"/>
        <v/>
      </c>
      <c r="U84" t="str">
        <f t="shared" si="32"/>
        <v/>
      </c>
      <c r="V84" t="str">
        <f t="shared" si="33"/>
        <v/>
      </c>
      <c r="W84" t="str">
        <f t="shared" si="34"/>
        <v/>
      </c>
      <c r="X84" t="str">
        <f t="shared" si="35"/>
        <v/>
      </c>
      <c r="Y84" t="str">
        <f t="shared" si="36"/>
        <v/>
      </c>
      <c r="Z84" t="str">
        <f t="shared" si="37"/>
        <v/>
      </c>
      <c r="AA84" t="str">
        <f t="shared" si="38"/>
        <v/>
      </c>
      <c r="AB84" t="str">
        <f t="shared" si="39"/>
        <v/>
      </c>
      <c r="AC84" t="str">
        <f t="shared" si="40"/>
        <v/>
      </c>
      <c r="AD84" t="str">
        <f t="shared" si="41"/>
        <v/>
      </c>
      <c r="AE84" t="str">
        <f t="shared" si="42"/>
        <v/>
      </c>
      <c r="BI84">
        <v>187</v>
      </c>
    </row>
    <row r="85" spans="1:61" x14ac:dyDescent="0.25">
      <c r="A85" s="6">
        <v>1792.4</v>
      </c>
      <c r="B85">
        <v>0.4</v>
      </c>
      <c r="C85" t="s">
        <v>577</v>
      </c>
      <c r="E85">
        <v>396.7</v>
      </c>
      <c r="F85">
        <v>231</v>
      </c>
      <c r="K85" t="str">
        <f t="shared" si="43"/>
        <v/>
      </c>
      <c r="L85" t="str">
        <f t="shared" si="25"/>
        <v/>
      </c>
      <c r="M85" t="str">
        <f t="shared" si="23"/>
        <v/>
      </c>
      <c r="N85" t="str">
        <f t="shared" si="26"/>
        <v/>
      </c>
      <c r="O85" t="str">
        <f t="shared" si="27"/>
        <v/>
      </c>
      <c r="P85" t="str">
        <f t="shared" si="28"/>
        <v/>
      </c>
      <c r="Q85" t="str">
        <f t="shared" si="24"/>
        <v/>
      </c>
      <c r="R85" t="str">
        <f t="shared" si="29"/>
        <v/>
      </c>
      <c r="S85" t="str">
        <f t="shared" si="30"/>
        <v/>
      </c>
      <c r="T85" t="str">
        <f t="shared" si="31"/>
        <v/>
      </c>
      <c r="U85" t="str">
        <f t="shared" si="32"/>
        <v/>
      </c>
      <c r="V85" t="str">
        <f t="shared" si="33"/>
        <v/>
      </c>
      <c r="W85" t="str">
        <f t="shared" si="34"/>
        <v/>
      </c>
      <c r="X85" t="str">
        <f t="shared" si="35"/>
        <v/>
      </c>
      <c r="Y85" t="str">
        <f t="shared" si="36"/>
        <v/>
      </c>
      <c r="Z85" t="str">
        <f t="shared" si="37"/>
        <v/>
      </c>
      <c r="AA85" t="str">
        <f t="shared" si="38"/>
        <v/>
      </c>
      <c r="AB85" t="str">
        <f t="shared" si="39"/>
        <v/>
      </c>
      <c r="AC85" t="str">
        <f t="shared" si="40"/>
        <v/>
      </c>
      <c r="AD85" t="str">
        <f t="shared" si="41"/>
        <v/>
      </c>
      <c r="AE85" t="str">
        <f t="shared" si="42"/>
        <v/>
      </c>
      <c r="BI85">
        <v>187</v>
      </c>
    </row>
    <row r="86" spans="1:61" x14ac:dyDescent="0.25">
      <c r="A86" s="6">
        <v>1795</v>
      </c>
      <c r="B86">
        <v>2.6</v>
      </c>
      <c r="C86" t="s">
        <v>578</v>
      </c>
      <c r="E86">
        <v>394.1</v>
      </c>
      <c r="F86">
        <v>233</v>
      </c>
      <c r="K86" t="str">
        <f t="shared" si="43"/>
        <v/>
      </c>
      <c r="L86" t="str">
        <f t="shared" si="25"/>
        <v/>
      </c>
      <c r="M86" t="str">
        <f t="shared" si="23"/>
        <v/>
      </c>
      <c r="N86" t="str">
        <f t="shared" si="26"/>
        <v/>
      </c>
      <c r="O86" t="str">
        <f t="shared" si="27"/>
        <v/>
      </c>
      <c r="P86" t="str">
        <f t="shared" si="28"/>
        <v/>
      </c>
      <c r="Q86" t="str">
        <f t="shared" si="24"/>
        <v/>
      </c>
      <c r="R86" t="str">
        <f t="shared" si="29"/>
        <v/>
      </c>
      <c r="S86" t="str">
        <f t="shared" si="30"/>
        <v/>
      </c>
      <c r="T86" t="str">
        <f t="shared" si="31"/>
        <v/>
      </c>
      <c r="U86" t="str">
        <f t="shared" si="32"/>
        <v/>
      </c>
      <c r="V86" t="str">
        <f t="shared" si="33"/>
        <v/>
      </c>
      <c r="W86" t="str">
        <f t="shared" si="34"/>
        <v/>
      </c>
      <c r="X86" t="str">
        <f t="shared" si="35"/>
        <v/>
      </c>
      <c r="Y86" t="str">
        <f t="shared" si="36"/>
        <v/>
      </c>
      <c r="Z86" t="str">
        <f t="shared" si="37"/>
        <v/>
      </c>
      <c r="AA86" t="str">
        <f t="shared" si="38"/>
        <v/>
      </c>
      <c r="AB86" t="str">
        <f t="shared" si="39"/>
        <v/>
      </c>
      <c r="AC86" t="str">
        <f t="shared" si="40"/>
        <v/>
      </c>
      <c r="AD86" t="str">
        <f t="shared" si="41"/>
        <v/>
      </c>
      <c r="AE86" t="str">
        <f t="shared" si="42"/>
        <v/>
      </c>
      <c r="BI86">
        <v>187</v>
      </c>
    </row>
    <row r="87" spans="1:61" x14ac:dyDescent="0.25">
      <c r="A87" s="6">
        <v>1795.9</v>
      </c>
      <c r="B87">
        <v>0.9</v>
      </c>
      <c r="C87" t="s">
        <v>579</v>
      </c>
      <c r="D87" t="s">
        <v>428</v>
      </c>
      <c r="E87">
        <v>393.2</v>
      </c>
      <c r="F87">
        <v>233</v>
      </c>
      <c r="K87" t="str">
        <f t="shared" si="43"/>
        <v>E-3.7m</v>
      </c>
      <c r="L87" t="str">
        <f t="shared" si="25"/>
        <v/>
      </c>
      <c r="M87" t="str">
        <f t="shared" si="23"/>
        <v/>
      </c>
      <c r="N87" t="str">
        <f t="shared" si="26"/>
        <v/>
      </c>
      <c r="O87" t="str">
        <f t="shared" si="27"/>
        <v/>
      </c>
      <c r="P87" t="str">
        <f t="shared" si="28"/>
        <v/>
      </c>
      <c r="Q87" t="str">
        <f t="shared" si="24"/>
        <v/>
      </c>
      <c r="R87" t="str">
        <f t="shared" si="29"/>
        <v/>
      </c>
      <c r="S87" t="str">
        <f t="shared" si="30"/>
        <v>X</v>
      </c>
      <c r="T87" t="str">
        <f t="shared" si="31"/>
        <v/>
      </c>
      <c r="U87" t="str">
        <f t="shared" si="32"/>
        <v/>
      </c>
      <c r="V87" t="str">
        <f t="shared" si="33"/>
        <v/>
      </c>
      <c r="W87" t="str">
        <f t="shared" si="34"/>
        <v/>
      </c>
      <c r="X87" t="str">
        <f t="shared" si="35"/>
        <v/>
      </c>
      <c r="Y87" t="str">
        <f t="shared" si="36"/>
        <v/>
      </c>
      <c r="Z87" t="str">
        <f t="shared" si="37"/>
        <v/>
      </c>
      <c r="AA87" t="str">
        <f t="shared" si="38"/>
        <v/>
      </c>
      <c r="AB87" t="str">
        <f t="shared" si="39"/>
        <v/>
      </c>
      <c r="AC87" t="str">
        <f t="shared" si="40"/>
        <v/>
      </c>
      <c r="AD87" t="str">
        <f t="shared" si="41"/>
        <v/>
      </c>
      <c r="AE87" t="str">
        <f t="shared" si="42"/>
        <v/>
      </c>
      <c r="AH87" t="s">
        <v>7</v>
      </c>
      <c r="AI87" t="s">
        <v>28</v>
      </c>
      <c r="AJ87">
        <v>44.0244</v>
      </c>
      <c r="AK87">
        <v>-71.831400000000002</v>
      </c>
      <c r="AL87">
        <v>1781.8</v>
      </c>
      <c r="AM87">
        <v>392.8</v>
      </c>
      <c r="AN87">
        <v>4830</v>
      </c>
      <c r="BI87">
        <v>187</v>
      </c>
    </row>
    <row r="88" spans="1:61" x14ac:dyDescent="0.25">
      <c r="A88" s="6">
        <v>1796.3</v>
      </c>
      <c r="B88">
        <v>0.4</v>
      </c>
      <c r="C88" t="s">
        <v>580</v>
      </c>
      <c r="E88">
        <v>392.8</v>
      </c>
      <c r="F88">
        <v>233</v>
      </c>
      <c r="I88" s="7" t="s">
        <v>294</v>
      </c>
      <c r="K88" t="str">
        <f t="shared" si="43"/>
        <v/>
      </c>
      <c r="L88" t="str">
        <f t="shared" si="25"/>
        <v/>
      </c>
      <c r="M88" t="str">
        <f t="shared" si="23"/>
        <v/>
      </c>
      <c r="N88" t="str">
        <f t="shared" si="26"/>
        <v/>
      </c>
      <c r="O88" t="str">
        <f t="shared" si="27"/>
        <v/>
      </c>
      <c r="P88" t="str">
        <f t="shared" si="28"/>
        <v/>
      </c>
      <c r="Q88" t="str">
        <f t="shared" si="24"/>
        <v/>
      </c>
      <c r="R88" t="str">
        <f t="shared" si="29"/>
        <v/>
      </c>
      <c r="S88" t="str">
        <f t="shared" si="30"/>
        <v/>
      </c>
      <c r="T88" t="str">
        <f t="shared" si="31"/>
        <v/>
      </c>
      <c r="U88" t="str">
        <f t="shared" si="32"/>
        <v/>
      </c>
      <c r="V88" t="str">
        <f t="shared" si="33"/>
        <v/>
      </c>
      <c r="W88" t="str">
        <f t="shared" si="34"/>
        <v/>
      </c>
      <c r="X88" t="str">
        <f t="shared" si="35"/>
        <v/>
      </c>
      <c r="Y88" t="str">
        <f t="shared" si="36"/>
        <v/>
      </c>
      <c r="Z88" t="str">
        <f t="shared" si="37"/>
        <v/>
      </c>
      <c r="AA88" t="str">
        <f t="shared" si="38"/>
        <v/>
      </c>
      <c r="AB88" t="str">
        <f t="shared" si="39"/>
        <v/>
      </c>
      <c r="AC88" t="str">
        <f t="shared" si="40"/>
        <v/>
      </c>
      <c r="AD88" t="str">
        <f t="shared" si="41"/>
        <v/>
      </c>
      <c r="AE88" t="str">
        <f t="shared" si="42"/>
        <v/>
      </c>
      <c r="BI88">
        <v>187</v>
      </c>
    </row>
    <row r="89" spans="1:61" x14ac:dyDescent="0.25">
      <c r="A89" s="6">
        <v>1797.8</v>
      </c>
      <c r="B89">
        <v>1.5</v>
      </c>
      <c r="C89" t="s">
        <v>581</v>
      </c>
      <c r="E89">
        <v>391.3</v>
      </c>
      <c r="F89">
        <v>233</v>
      </c>
      <c r="K89" t="str">
        <f t="shared" si="43"/>
        <v/>
      </c>
      <c r="L89" t="str">
        <f t="shared" si="25"/>
        <v/>
      </c>
      <c r="M89" t="str">
        <f t="shared" si="23"/>
        <v/>
      </c>
      <c r="N89" t="str">
        <f t="shared" si="26"/>
        <v/>
      </c>
      <c r="O89" t="str">
        <f t="shared" si="27"/>
        <v/>
      </c>
      <c r="P89" t="str">
        <f t="shared" si="28"/>
        <v/>
      </c>
      <c r="Q89" t="str">
        <f t="shared" si="24"/>
        <v/>
      </c>
      <c r="R89" t="str">
        <f t="shared" si="29"/>
        <v/>
      </c>
      <c r="S89" t="str">
        <f t="shared" si="30"/>
        <v/>
      </c>
      <c r="T89" t="str">
        <f t="shared" si="31"/>
        <v/>
      </c>
      <c r="U89" t="str">
        <f t="shared" si="32"/>
        <v/>
      </c>
      <c r="V89" t="str">
        <f t="shared" si="33"/>
        <v/>
      </c>
      <c r="W89" t="str">
        <f t="shared" si="34"/>
        <v/>
      </c>
      <c r="X89" t="str">
        <f t="shared" si="35"/>
        <v/>
      </c>
      <c r="Y89" t="str">
        <f t="shared" si="36"/>
        <v/>
      </c>
      <c r="Z89" t="str">
        <f t="shared" si="37"/>
        <v/>
      </c>
      <c r="AA89" t="str">
        <f t="shared" si="38"/>
        <v/>
      </c>
      <c r="AB89" t="str">
        <f t="shared" si="39"/>
        <v/>
      </c>
      <c r="AC89" t="str">
        <f t="shared" si="40"/>
        <v/>
      </c>
      <c r="AD89" t="str">
        <f t="shared" si="41"/>
        <v/>
      </c>
      <c r="AE89" t="str">
        <f t="shared" si="42"/>
        <v/>
      </c>
      <c r="BI89">
        <v>187</v>
      </c>
    </row>
    <row r="90" spans="1:61" x14ac:dyDescent="0.25">
      <c r="A90" s="6">
        <v>1798.2</v>
      </c>
      <c r="B90">
        <v>0.4</v>
      </c>
      <c r="C90" t="s">
        <v>582</v>
      </c>
      <c r="D90" t="s">
        <v>346</v>
      </c>
      <c r="E90">
        <v>390.9</v>
      </c>
      <c r="F90">
        <v>233</v>
      </c>
      <c r="K90" t="str">
        <f t="shared" si="43"/>
        <v/>
      </c>
      <c r="L90" t="str">
        <f t="shared" si="25"/>
        <v/>
      </c>
      <c r="M90" t="str">
        <f t="shared" si="23"/>
        <v/>
      </c>
      <c r="N90" t="str">
        <f t="shared" si="26"/>
        <v>X</v>
      </c>
      <c r="O90" t="str">
        <f t="shared" si="27"/>
        <v/>
      </c>
      <c r="P90" t="str">
        <f t="shared" si="28"/>
        <v/>
      </c>
      <c r="Q90" t="str">
        <f t="shared" si="24"/>
        <v/>
      </c>
      <c r="R90" t="str">
        <f t="shared" si="29"/>
        <v/>
      </c>
      <c r="S90" t="str">
        <f t="shared" si="30"/>
        <v/>
      </c>
      <c r="T90" t="str">
        <f t="shared" si="31"/>
        <v/>
      </c>
      <c r="U90" t="str">
        <f t="shared" si="32"/>
        <v>X</v>
      </c>
      <c r="V90" t="str">
        <f t="shared" si="33"/>
        <v/>
      </c>
      <c r="W90" t="str">
        <f t="shared" si="34"/>
        <v/>
      </c>
      <c r="X90" t="str">
        <f t="shared" si="35"/>
        <v/>
      </c>
      <c r="Y90" t="str">
        <f t="shared" si="36"/>
        <v/>
      </c>
      <c r="Z90" t="str">
        <f t="shared" si="37"/>
        <v/>
      </c>
      <c r="AA90" t="str">
        <f t="shared" si="38"/>
        <v/>
      </c>
      <c r="AB90" t="str">
        <f t="shared" si="39"/>
        <v/>
      </c>
      <c r="AC90" t="str">
        <f t="shared" si="40"/>
        <v/>
      </c>
      <c r="AD90" t="str">
        <f t="shared" si="41"/>
        <v>X</v>
      </c>
      <c r="AE90" t="str">
        <f t="shared" si="42"/>
        <v/>
      </c>
      <c r="AH90" t="s">
        <v>8</v>
      </c>
      <c r="AI90" t="s">
        <v>29</v>
      </c>
      <c r="AJ90">
        <v>44.0329294</v>
      </c>
      <c r="AK90">
        <v>-71.811268999999996</v>
      </c>
      <c r="AL90">
        <v>1784</v>
      </c>
      <c r="AM90">
        <v>390.6</v>
      </c>
      <c r="AN90">
        <v>3800</v>
      </c>
      <c r="AT90" t="s">
        <v>29</v>
      </c>
      <c r="AU90" t="s">
        <v>198</v>
      </c>
      <c r="AV90">
        <v>1798.2</v>
      </c>
      <c r="AW90">
        <v>9</v>
      </c>
      <c r="AX90" t="s">
        <v>174</v>
      </c>
      <c r="AY90">
        <v>6.9</v>
      </c>
      <c r="AZ90">
        <v>390.9</v>
      </c>
      <c r="BA90" s="4">
        <v>3749</v>
      </c>
      <c r="BB90" t="s">
        <v>175</v>
      </c>
      <c r="BC90">
        <v>10</v>
      </c>
      <c r="BD90" t="s">
        <v>192</v>
      </c>
      <c r="BE90">
        <v>-71.811800000000005</v>
      </c>
      <c r="BF90">
        <v>44.032960000000003</v>
      </c>
      <c r="BI90">
        <v>188</v>
      </c>
    </row>
    <row r="91" spans="1:61" x14ac:dyDescent="0.25">
      <c r="A91" s="6">
        <v>1798.6</v>
      </c>
      <c r="B91">
        <v>0.4</v>
      </c>
      <c r="C91" t="s">
        <v>583</v>
      </c>
      <c r="D91" t="s">
        <v>281</v>
      </c>
      <c r="E91">
        <v>390.5</v>
      </c>
      <c r="F91">
        <v>233</v>
      </c>
      <c r="K91" t="str">
        <f t="shared" si="43"/>
        <v/>
      </c>
      <c r="L91" t="str">
        <f t="shared" si="25"/>
        <v/>
      </c>
      <c r="M91" t="str">
        <f t="shared" si="23"/>
        <v/>
      </c>
      <c r="N91" t="str">
        <f t="shared" si="26"/>
        <v/>
      </c>
      <c r="O91" t="str">
        <f t="shared" si="27"/>
        <v/>
      </c>
      <c r="P91" t="str">
        <f t="shared" si="28"/>
        <v/>
      </c>
      <c r="Q91" t="str">
        <f t="shared" si="24"/>
        <v/>
      </c>
      <c r="R91" t="str">
        <f t="shared" si="29"/>
        <v/>
      </c>
      <c r="S91" t="str">
        <f t="shared" si="30"/>
        <v/>
      </c>
      <c r="T91" t="str">
        <f t="shared" si="31"/>
        <v/>
      </c>
      <c r="U91" t="str">
        <f t="shared" si="32"/>
        <v/>
      </c>
      <c r="V91" t="str">
        <f t="shared" si="33"/>
        <v/>
      </c>
      <c r="W91" t="str">
        <f t="shared" si="34"/>
        <v/>
      </c>
      <c r="X91" t="str">
        <f t="shared" si="35"/>
        <v/>
      </c>
      <c r="Y91" t="str">
        <f t="shared" si="36"/>
        <v/>
      </c>
      <c r="Z91" t="str">
        <f t="shared" si="37"/>
        <v/>
      </c>
      <c r="AA91" t="str">
        <f t="shared" si="38"/>
        <v/>
      </c>
      <c r="AB91" t="str">
        <f t="shared" si="39"/>
        <v/>
      </c>
      <c r="AC91" t="str">
        <f t="shared" si="40"/>
        <v/>
      </c>
      <c r="AD91" t="str">
        <f t="shared" si="41"/>
        <v>X</v>
      </c>
      <c r="AE91" t="str">
        <f t="shared" si="42"/>
        <v/>
      </c>
      <c r="BI91">
        <v>188</v>
      </c>
    </row>
    <row r="92" spans="1:61" x14ac:dyDescent="0.25">
      <c r="A92" s="6">
        <v>1799.7</v>
      </c>
      <c r="B92">
        <v>1.1000000000000001</v>
      </c>
      <c r="C92" t="s">
        <v>584</v>
      </c>
      <c r="D92" t="s">
        <v>429</v>
      </c>
      <c r="E92">
        <v>389.4</v>
      </c>
      <c r="F92">
        <v>233</v>
      </c>
      <c r="K92" t="str">
        <f t="shared" si="43"/>
        <v>E-0.3m</v>
      </c>
      <c r="L92" t="str">
        <f t="shared" si="25"/>
        <v/>
      </c>
      <c r="M92" t="str">
        <f t="shared" si="23"/>
        <v/>
      </c>
      <c r="N92" t="str">
        <f t="shared" si="26"/>
        <v/>
      </c>
      <c r="O92" t="str">
        <f t="shared" si="27"/>
        <v>X</v>
      </c>
      <c r="P92" t="str">
        <f t="shared" si="28"/>
        <v>X</v>
      </c>
      <c r="Q92" t="str">
        <f t="shared" si="24"/>
        <v>X</v>
      </c>
      <c r="R92" t="str">
        <f t="shared" si="29"/>
        <v/>
      </c>
      <c r="S92" t="str">
        <f t="shared" si="30"/>
        <v>X</v>
      </c>
      <c r="T92" t="str">
        <f t="shared" si="31"/>
        <v>X</v>
      </c>
      <c r="U92" t="str">
        <f t="shared" si="32"/>
        <v/>
      </c>
      <c r="V92" t="str">
        <f t="shared" si="33"/>
        <v>X</v>
      </c>
      <c r="W92" t="str">
        <f t="shared" si="34"/>
        <v/>
      </c>
      <c r="X92" t="str">
        <f t="shared" si="35"/>
        <v/>
      </c>
      <c r="Y92" t="str">
        <f t="shared" si="36"/>
        <v/>
      </c>
      <c r="Z92" t="str">
        <f t="shared" si="37"/>
        <v>X</v>
      </c>
      <c r="AA92" t="str">
        <f t="shared" si="38"/>
        <v/>
      </c>
      <c r="AB92" t="str">
        <f t="shared" si="39"/>
        <v>X</v>
      </c>
      <c r="AC92" t="str">
        <f t="shared" si="40"/>
        <v/>
      </c>
      <c r="AD92" t="str">
        <f t="shared" si="41"/>
        <v>X</v>
      </c>
      <c r="AE92" t="str">
        <f t="shared" si="42"/>
        <v>X</v>
      </c>
      <c r="BI92">
        <v>188</v>
      </c>
    </row>
    <row r="93" spans="1:61" x14ac:dyDescent="0.25">
      <c r="C93" t="s">
        <v>1033</v>
      </c>
      <c r="F93">
        <v>233</v>
      </c>
      <c r="M93" t="str">
        <f t="shared" si="23"/>
        <v/>
      </c>
      <c r="BI93">
        <v>188</v>
      </c>
    </row>
    <row r="94" spans="1:61" x14ac:dyDescent="0.25">
      <c r="A94" s="6">
        <v>1800.3</v>
      </c>
      <c r="B94">
        <v>0.6</v>
      </c>
      <c r="C94" t="s">
        <v>585</v>
      </c>
      <c r="E94">
        <v>388.8</v>
      </c>
      <c r="F94">
        <v>233</v>
      </c>
      <c r="H94" t="s">
        <v>430</v>
      </c>
      <c r="I94" s="7" t="s">
        <v>295</v>
      </c>
      <c r="K94" t="str">
        <f t="shared" si="43"/>
        <v/>
      </c>
      <c r="L94" t="str">
        <f t="shared" si="25"/>
        <v/>
      </c>
      <c r="M94" t="str">
        <f t="shared" si="23"/>
        <v/>
      </c>
      <c r="N94" t="str">
        <f t="shared" si="26"/>
        <v/>
      </c>
      <c r="O94" t="str">
        <f t="shared" si="27"/>
        <v/>
      </c>
      <c r="P94" t="str">
        <f t="shared" si="28"/>
        <v/>
      </c>
      <c r="Q94" t="str">
        <f t="shared" si="24"/>
        <v/>
      </c>
      <c r="R94" t="str">
        <f t="shared" si="29"/>
        <v/>
      </c>
      <c r="S94" t="str">
        <f t="shared" si="30"/>
        <v/>
      </c>
      <c r="T94" t="str">
        <f t="shared" si="31"/>
        <v/>
      </c>
      <c r="U94" t="str">
        <f t="shared" si="32"/>
        <v/>
      </c>
      <c r="V94" t="str">
        <f t="shared" si="33"/>
        <v/>
      </c>
      <c r="W94" t="str">
        <f t="shared" si="34"/>
        <v/>
      </c>
      <c r="X94" t="str">
        <f t="shared" si="35"/>
        <v/>
      </c>
      <c r="Y94" t="str">
        <f t="shared" si="36"/>
        <v/>
      </c>
      <c r="Z94" t="str">
        <f t="shared" si="37"/>
        <v/>
      </c>
      <c r="AA94" t="str">
        <f t="shared" si="38"/>
        <v/>
      </c>
      <c r="AB94" t="str">
        <f t="shared" si="39"/>
        <v/>
      </c>
      <c r="AC94" t="str">
        <f t="shared" si="40"/>
        <v/>
      </c>
      <c r="AD94" t="str">
        <f t="shared" si="41"/>
        <v/>
      </c>
      <c r="AE94" t="str">
        <f t="shared" si="42"/>
        <v/>
      </c>
      <c r="BI94">
        <v>188</v>
      </c>
    </row>
    <row r="95" spans="1:61" x14ac:dyDescent="0.25">
      <c r="A95" s="6">
        <v>1803</v>
      </c>
      <c r="B95">
        <v>2.7</v>
      </c>
      <c r="C95" t="s">
        <v>586</v>
      </c>
      <c r="E95">
        <v>386.1</v>
      </c>
      <c r="F95">
        <v>233</v>
      </c>
      <c r="K95" t="str">
        <f t="shared" si="43"/>
        <v/>
      </c>
      <c r="L95" t="str">
        <f t="shared" si="25"/>
        <v/>
      </c>
      <c r="M95" t="str">
        <f t="shared" si="23"/>
        <v/>
      </c>
      <c r="N95" t="str">
        <f t="shared" si="26"/>
        <v/>
      </c>
      <c r="O95" t="str">
        <f t="shared" si="27"/>
        <v/>
      </c>
      <c r="P95" t="str">
        <f t="shared" si="28"/>
        <v/>
      </c>
      <c r="Q95" t="str">
        <f t="shared" si="24"/>
        <v/>
      </c>
      <c r="R95" t="str">
        <f t="shared" si="29"/>
        <v/>
      </c>
      <c r="S95" t="str">
        <f t="shared" si="30"/>
        <v/>
      </c>
      <c r="T95" t="str">
        <f t="shared" si="31"/>
        <v/>
      </c>
      <c r="U95" t="str">
        <f t="shared" si="32"/>
        <v/>
      </c>
      <c r="V95" t="str">
        <f t="shared" si="33"/>
        <v/>
      </c>
      <c r="W95" t="str">
        <f t="shared" si="34"/>
        <v/>
      </c>
      <c r="X95" t="str">
        <f t="shared" si="35"/>
        <v/>
      </c>
      <c r="Y95" t="str">
        <f t="shared" si="36"/>
        <v/>
      </c>
      <c r="Z95" t="str">
        <f t="shared" si="37"/>
        <v/>
      </c>
      <c r="AA95" t="str">
        <f t="shared" si="38"/>
        <v/>
      </c>
      <c r="AB95" t="str">
        <f t="shared" si="39"/>
        <v/>
      </c>
      <c r="AC95" t="str">
        <f t="shared" si="40"/>
        <v/>
      </c>
      <c r="AD95" t="str">
        <f t="shared" si="41"/>
        <v/>
      </c>
      <c r="AE95" t="str">
        <f t="shared" si="42"/>
        <v/>
      </c>
      <c r="BI95">
        <v>188</v>
      </c>
    </row>
    <row r="96" spans="1:61" x14ac:dyDescent="0.25">
      <c r="A96" s="6">
        <v>1804.3</v>
      </c>
      <c r="B96">
        <v>1.3</v>
      </c>
      <c r="C96" t="s">
        <v>587</v>
      </c>
      <c r="E96">
        <v>384.8</v>
      </c>
      <c r="F96">
        <v>233</v>
      </c>
      <c r="K96" t="str">
        <f t="shared" si="43"/>
        <v/>
      </c>
      <c r="L96" t="str">
        <f t="shared" si="25"/>
        <v/>
      </c>
      <c r="M96" t="str">
        <f t="shared" si="23"/>
        <v/>
      </c>
      <c r="N96" t="str">
        <f t="shared" si="26"/>
        <v/>
      </c>
      <c r="O96" t="str">
        <f t="shared" si="27"/>
        <v/>
      </c>
      <c r="P96" t="str">
        <f t="shared" si="28"/>
        <v/>
      </c>
      <c r="Q96" t="str">
        <f t="shared" si="24"/>
        <v/>
      </c>
      <c r="R96" t="str">
        <f t="shared" si="29"/>
        <v/>
      </c>
      <c r="S96" t="str">
        <f t="shared" si="30"/>
        <v/>
      </c>
      <c r="T96" t="str">
        <f t="shared" si="31"/>
        <v/>
      </c>
      <c r="U96" t="str">
        <f t="shared" si="32"/>
        <v/>
      </c>
      <c r="V96" t="str">
        <f t="shared" si="33"/>
        <v/>
      </c>
      <c r="W96" t="str">
        <f t="shared" si="34"/>
        <v/>
      </c>
      <c r="X96" t="str">
        <f t="shared" si="35"/>
        <v/>
      </c>
      <c r="Y96" t="str">
        <f t="shared" si="36"/>
        <v/>
      </c>
      <c r="Z96" t="str">
        <f t="shared" si="37"/>
        <v/>
      </c>
      <c r="AA96" t="str">
        <f t="shared" si="38"/>
        <v/>
      </c>
      <c r="AB96" t="str">
        <f t="shared" si="39"/>
        <v/>
      </c>
      <c r="AC96" t="str">
        <f t="shared" si="40"/>
        <v/>
      </c>
      <c r="AD96" t="str">
        <f t="shared" si="41"/>
        <v/>
      </c>
      <c r="AE96" t="str">
        <f t="shared" si="42"/>
        <v/>
      </c>
      <c r="BI96">
        <v>188</v>
      </c>
    </row>
    <row r="97" spans="1:61" x14ac:dyDescent="0.25">
      <c r="A97" s="6">
        <v>1806.2</v>
      </c>
      <c r="B97">
        <v>1.9</v>
      </c>
      <c r="C97" t="s">
        <v>588</v>
      </c>
      <c r="E97">
        <v>382.9</v>
      </c>
      <c r="F97">
        <v>233</v>
      </c>
      <c r="K97" t="str">
        <f t="shared" si="43"/>
        <v/>
      </c>
      <c r="L97" t="str">
        <f t="shared" si="25"/>
        <v/>
      </c>
      <c r="M97" t="str">
        <f t="shared" si="23"/>
        <v/>
      </c>
      <c r="N97" t="str">
        <f t="shared" si="26"/>
        <v/>
      </c>
      <c r="O97" t="str">
        <f t="shared" si="27"/>
        <v/>
      </c>
      <c r="P97" t="str">
        <f t="shared" si="28"/>
        <v/>
      </c>
      <c r="Q97" t="str">
        <f t="shared" si="24"/>
        <v/>
      </c>
      <c r="R97" t="str">
        <f t="shared" si="29"/>
        <v/>
      </c>
      <c r="S97" t="str">
        <f t="shared" si="30"/>
        <v/>
      </c>
      <c r="T97" t="str">
        <f t="shared" si="31"/>
        <v/>
      </c>
      <c r="U97" t="str">
        <f t="shared" si="32"/>
        <v/>
      </c>
      <c r="V97" t="str">
        <f t="shared" si="33"/>
        <v/>
      </c>
      <c r="W97" t="str">
        <f t="shared" si="34"/>
        <v/>
      </c>
      <c r="X97" t="str">
        <f t="shared" si="35"/>
        <v/>
      </c>
      <c r="Y97" t="str">
        <f t="shared" si="36"/>
        <v/>
      </c>
      <c r="Z97" t="str">
        <f t="shared" si="37"/>
        <v/>
      </c>
      <c r="AA97" t="str">
        <f t="shared" si="38"/>
        <v/>
      </c>
      <c r="AB97" t="str">
        <f t="shared" si="39"/>
        <v/>
      </c>
      <c r="AC97" t="str">
        <f t="shared" si="40"/>
        <v/>
      </c>
      <c r="AD97" t="str">
        <f t="shared" si="41"/>
        <v/>
      </c>
      <c r="AE97" t="str">
        <f t="shared" si="42"/>
        <v/>
      </c>
      <c r="BI97">
        <v>188</v>
      </c>
    </row>
    <row r="98" spans="1:61" x14ac:dyDescent="0.25">
      <c r="A98" s="6">
        <v>1806.7</v>
      </c>
      <c r="B98">
        <v>0.5</v>
      </c>
      <c r="C98" t="s">
        <v>589</v>
      </c>
      <c r="E98">
        <v>382.4</v>
      </c>
      <c r="F98">
        <v>233</v>
      </c>
      <c r="K98" t="str">
        <f t="shared" si="43"/>
        <v/>
      </c>
      <c r="L98" t="str">
        <f t="shared" si="25"/>
        <v/>
      </c>
      <c r="M98" t="str">
        <f t="shared" si="23"/>
        <v/>
      </c>
      <c r="N98" t="str">
        <f t="shared" si="26"/>
        <v/>
      </c>
      <c r="O98" t="str">
        <f t="shared" si="27"/>
        <v/>
      </c>
      <c r="P98" t="str">
        <f t="shared" si="28"/>
        <v/>
      </c>
      <c r="Q98" t="str">
        <f t="shared" si="24"/>
        <v/>
      </c>
      <c r="R98" t="str">
        <f t="shared" si="29"/>
        <v/>
      </c>
      <c r="S98" t="str">
        <f t="shared" si="30"/>
        <v/>
      </c>
      <c r="T98" t="str">
        <f t="shared" si="31"/>
        <v/>
      </c>
      <c r="U98" t="str">
        <f t="shared" si="32"/>
        <v/>
      </c>
      <c r="V98" t="str">
        <f t="shared" si="33"/>
        <v/>
      </c>
      <c r="W98" t="str">
        <f t="shared" si="34"/>
        <v/>
      </c>
      <c r="X98" t="str">
        <f t="shared" si="35"/>
        <v/>
      </c>
      <c r="Y98" t="str">
        <f t="shared" si="36"/>
        <v/>
      </c>
      <c r="Z98" t="str">
        <f t="shared" si="37"/>
        <v/>
      </c>
      <c r="AA98" t="str">
        <f t="shared" si="38"/>
        <v/>
      </c>
      <c r="AB98" t="str">
        <f t="shared" si="39"/>
        <v/>
      </c>
      <c r="AC98" t="str">
        <f t="shared" si="40"/>
        <v/>
      </c>
      <c r="AD98" t="str">
        <f t="shared" si="41"/>
        <v/>
      </c>
      <c r="AE98" t="str">
        <f t="shared" si="42"/>
        <v/>
      </c>
      <c r="BI98">
        <v>188</v>
      </c>
    </row>
    <row r="99" spans="1:61" x14ac:dyDescent="0.25">
      <c r="A99" s="6">
        <v>1807.2</v>
      </c>
      <c r="B99">
        <v>0.5</v>
      </c>
      <c r="C99" t="s">
        <v>590</v>
      </c>
      <c r="D99" t="s">
        <v>346</v>
      </c>
      <c r="E99">
        <v>381.9</v>
      </c>
      <c r="F99">
        <v>233</v>
      </c>
      <c r="K99" t="str">
        <f t="shared" si="43"/>
        <v/>
      </c>
      <c r="L99" t="str">
        <f t="shared" si="25"/>
        <v/>
      </c>
      <c r="M99" t="str">
        <f t="shared" si="23"/>
        <v/>
      </c>
      <c r="N99" t="str">
        <f t="shared" si="26"/>
        <v>X</v>
      </c>
      <c r="O99" t="str">
        <f t="shared" si="27"/>
        <v/>
      </c>
      <c r="P99" t="str">
        <f t="shared" si="28"/>
        <v/>
      </c>
      <c r="Q99" t="str">
        <f t="shared" si="24"/>
        <v/>
      </c>
      <c r="R99" t="str">
        <f t="shared" si="29"/>
        <v/>
      </c>
      <c r="S99" t="str">
        <f t="shared" si="30"/>
        <v/>
      </c>
      <c r="T99" t="str">
        <f t="shared" si="31"/>
        <v/>
      </c>
      <c r="U99" t="str">
        <f t="shared" si="32"/>
        <v>X</v>
      </c>
      <c r="V99" t="str">
        <f t="shared" si="33"/>
        <v/>
      </c>
      <c r="W99" t="str">
        <f t="shared" si="34"/>
        <v/>
      </c>
      <c r="X99" t="str">
        <f t="shared" si="35"/>
        <v/>
      </c>
      <c r="Y99" t="str">
        <f t="shared" si="36"/>
        <v/>
      </c>
      <c r="Z99" t="str">
        <f t="shared" si="37"/>
        <v/>
      </c>
      <c r="AA99" t="str">
        <f t="shared" si="38"/>
        <v/>
      </c>
      <c r="AB99" t="str">
        <f t="shared" si="39"/>
        <v/>
      </c>
      <c r="AC99" t="str">
        <f t="shared" si="40"/>
        <v/>
      </c>
      <c r="AD99" t="str">
        <f t="shared" si="41"/>
        <v>X</v>
      </c>
      <c r="AE99" t="str">
        <f t="shared" si="42"/>
        <v/>
      </c>
      <c r="AH99" t="s">
        <v>8</v>
      </c>
      <c r="AI99" t="s">
        <v>30</v>
      </c>
      <c r="AJ99">
        <v>44.100746100000002</v>
      </c>
      <c r="AK99">
        <v>-71.741822200000001</v>
      </c>
      <c r="AL99">
        <v>1793.1</v>
      </c>
      <c r="AM99">
        <v>381.5</v>
      </c>
      <c r="AN99">
        <v>2400</v>
      </c>
      <c r="AT99" t="s">
        <v>30</v>
      </c>
      <c r="AU99" t="s">
        <v>199</v>
      </c>
      <c r="AV99">
        <v>1807.2</v>
      </c>
      <c r="AW99">
        <v>4</v>
      </c>
      <c r="AX99" t="s">
        <v>174</v>
      </c>
      <c r="AY99">
        <v>9</v>
      </c>
      <c r="AZ99">
        <v>381.9</v>
      </c>
      <c r="BA99" s="4">
        <v>2408</v>
      </c>
      <c r="BB99" t="s">
        <v>175</v>
      </c>
      <c r="BC99" t="s">
        <v>200</v>
      </c>
      <c r="BD99" t="s">
        <v>192</v>
      </c>
      <c r="BE99">
        <v>-71.742400000000004</v>
      </c>
      <c r="BF99">
        <v>44.10078</v>
      </c>
      <c r="BH99">
        <v>185</v>
      </c>
      <c r="BI99">
        <v>188</v>
      </c>
    </row>
    <row r="100" spans="1:61" x14ac:dyDescent="0.25">
      <c r="A100" s="6">
        <v>1808.6</v>
      </c>
      <c r="B100">
        <v>1.4</v>
      </c>
      <c r="C100" t="s">
        <v>591</v>
      </c>
      <c r="E100">
        <v>380.5</v>
      </c>
      <c r="F100">
        <v>233</v>
      </c>
      <c r="K100" t="str">
        <f t="shared" si="43"/>
        <v/>
      </c>
      <c r="L100" t="str">
        <f t="shared" si="25"/>
        <v/>
      </c>
      <c r="M100" t="str">
        <f t="shared" si="23"/>
        <v/>
      </c>
      <c r="N100" t="str">
        <f t="shared" si="26"/>
        <v/>
      </c>
      <c r="O100" t="str">
        <f t="shared" si="27"/>
        <v/>
      </c>
      <c r="P100" t="str">
        <f t="shared" si="28"/>
        <v/>
      </c>
      <c r="Q100" t="str">
        <f t="shared" si="24"/>
        <v/>
      </c>
      <c r="R100" t="str">
        <f t="shared" si="29"/>
        <v/>
      </c>
      <c r="S100" t="str">
        <f t="shared" si="30"/>
        <v/>
      </c>
      <c r="T100" t="str">
        <f t="shared" si="31"/>
        <v/>
      </c>
      <c r="U100" t="str">
        <f t="shared" si="32"/>
        <v/>
      </c>
      <c r="V100" t="str">
        <f t="shared" si="33"/>
        <v/>
      </c>
      <c r="W100" t="str">
        <f t="shared" si="34"/>
        <v/>
      </c>
      <c r="X100" t="str">
        <f t="shared" si="35"/>
        <v/>
      </c>
      <c r="Y100" t="str">
        <f t="shared" si="36"/>
        <v/>
      </c>
      <c r="Z100" t="str">
        <f t="shared" si="37"/>
        <v/>
      </c>
      <c r="AA100" t="str">
        <f t="shared" si="38"/>
        <v/>
      </c>
      <c r="AB100" t="str">
        <f t="shared" si="39"/>
        <v/>
      </c>
      <c r="AC100" t="str">
        <f t="shared" si="40"/>
        <v/>
      </c>
      <c r="AD100" t="str">
        <f t="shared" si="41"/>
        <v/>
      </c>
      <c r="AE100" t="str">
        <f t="shared" si="42"/>
        <v/>
      </c>
      <c r="BI100">
        <v>188</v>
      </c>
    </row>
    <row r="101" spans="1:61" x14ac:dyDescent="0.25">
      <c r="A101" s="6">
        <v>1809.7</v>
      </c>
      <c r="B101">
        <v>1.1000000000000001</v>
      </c>
      <c r="C101" t="s">
        <v>592</v>
      </c>
      <c r="E101">
        <v>379.4</v>
      </c>
      <c r="F101">
        <v>233</v>
      </c>
      <c r="K101" t="str">
        <f t="shared" si="43"/>
        <v/>
      </c>
      <c r="L101" t="str">
        <f t="shared" si="25"/>
        <v/>
      </c>
      <c r="M101" t="str">
        <f t="shared" si="23"/>
        <v/>
      </c>
      <c r="N101" t="str">
        <f t="shared" si="26"/>
        <v/>
      </c>
      <c r="O101" t="str">
        <f t="shared" si="27"/>
        <v/>
      </c>
      <c r="P101" t="str">
        <f t="shared" si="28"/>
        <v/>
      </c>
      <c r="Q101" t="str">
        <f t="shared" si="24"/>
        <v/>
      </c>
      <c r="R101" t="str">
        <f t="shared" si="29"/>
        <v/>
      </c>
      <c r="S101" t="str">
        <f t="shared" si="30"/>
        <v/>
      </c>
      <c r="T101" t="str">
        <f t="shared" si="31"/>
        <v/>
      </c>
      <c r="U101" t="str">
        <f t="shared" si="32"/>
        <v/>
      </c>
      <c r="V101" t="str">
        <f t="shared" si="33"/>
        <v/>
      </c>
      <c r="W101" t="str">
        <f t="shared" si="34"/>
        <v/>
      </c>
      <c r="X101" t="str">
        <f t="shared" si="35"/>
        <v/>
      </c>
      <c r="Y101" t="str">
        <f t="shared" si="36"/>
        <v/>
      </c>
      <c r="Z101" t="str">
        <f t="shared" si="37"/>
        <v/>
      </c>
      <c r="AA101" t="str">
        <f t="shared" si="38"/>
        <v/>
      </c>
      <c r="AB101" t="str">
        <f t="shared" si="39"/>
        <v/>
      </c>
      <c r="AC101" t="str">
        <f t="shared" si="40"/>
        <v/>
      </c>
      <c r="AD101" t="str">
        <f t="shared" si="41"/>
        <v/>
      </c>
      <c r="AE101" t="str">
        <f t="shared" si="42"/>
        <v/>
      </c>
      <c r="AH101" t="s">
        <v>7</v>
      </c>
      <c r="AI101" t="s">
        <v>31</v>
      </c>
      <c r="AJ101">
        <v>44.122965000000001</v>
      </c>
      <c r="AK101">
        <v>-71.736553000000001</v>
      </c>
      <c r="AL101">
        <v>1795.6</v>
      </c>
      <c r="AM101">
        <v>379</v>
      </c>
      <c r="AN101">
        <v>4358</v>
      </c>
      <c r="BI101">
        <v>188</v>
      </c>
    </row>
    <row r="102" spans="1:61" x14ac:dyDescent="0.25">
      <c r="A102" s="6">
        <v>1810.6</v>
      </c>
      <c r="B102">
        <v>0.9</v>
      </c>
      <c r="C102" t="s">
        <v>593</v>
      </c>
      <c r="E102">
        <v>378.5</v>
      </c>
      <c r="F102">
        <v>233</v>
      </c>
      <c r="K102" t="str">
        <f t="shared" si="43"/>
        <v/>
      </c>
      <c r="L102" t="str">
        <f t="shared" si="25"/>
        <v/>
      </c>
      <c r="M102" t="str">
        <f t="shared" si="23"/>
        <v/>
      </c>
      <c r="N102" t="str">
        <f t="shared" si="26"/>
        <v/>
      </c>
      <c r="O102" t="str">
        <f t="shared" si="27"/>
        <v/>
      </c>
      <c r="P102" t="str">
        <f t="shared" si="28"/>
        <v/>
      </c>
      <c r="Q102" t="str">
        <f t="shared" si="24"/>
        <v/>
      </c>
      <c r="R102" t="str">
        <f t="shared" si="29"/>
        <v/>
      </c>
      <c r="S102" t="str">
        <f t="shared" si="30"/>
        <v/>
      </c>
      <c r="T102" t="str">
        <f t="shared" si="31"/>
        <v/>
      </c>
      <c r="U102" t="str">
        <f t="shared" si="32"/>
        <v/>
      </c>
      <c r="V102" t="str">
        <f t="shared" si="33"/>
        <v/>
      </c>
      <c r="W102" t="str">
        <f t="shared" si="34"/>
        <v/>
      </c>
      <c r="X102" t="str">
        <f t="shared" si="35"/>
        <v/>
      </c>
      <c r="Y102" t="str">
        <f t="shared" si="36"/>
        <v/>
      </c>
      <c r="Z102" t="str">
        <f t="shared" si="37"/>
        <v/>
      </c>
      <c r="AA102" t="str">
        <f t="shared" si="38"/>
        <v/>
      </c>
      <c r="AB102" t="str">
        <f t="shared" si="39"/>
        <v/>
      </c>
      <c r="AC102" t="str">
        <f t="shared" si="40"/>
        <v/>
      </c>
      <c r="AD102" t="str">
        <f t="shared" si="41"/>
        <v/>
      </c>
      <c r="AE102" t="str">
        <f t="shared" si="42"/>
        <v/>
      </c>
      <c r="AH102" t="s">
        <v>7</v>
      </c>
      <c r="AI102" t="s">
        <v>32</v>
      </c>
      <c r="AJ102">
        <v>44.133369999999999</v>
      </c>
      <c r="AK102">
        <v>-71.736914999999996</v>
      </c>
      <c r="AL102">
        <v>1796.5</v>
      </c>
      <c r="AM102">
        <v>378.1</v>
      </c>
      <c r="AN102">
        <v>4293</v>
      </c>
      <c r="BI102">
        <v>188</v>
      </c>
    </row>
    <row r="103" spans="1:61" x14ac:dyDescent="0.25">
      <c r="A103" s="6">
        <v>1811</v>
      </c>
      <c r="B103">
        <v>0.4</v>
      </c>
      <c r="C103" t="s">
        <v>594</v>
      </c>
      <c r="E103">
        <v>378.1</v>
      </c>
      <c r="F103">
        <v>233</v>
      </c>
      <c r="K103" t="str">
        <f t="shared" si="43"/>
        <v/>
      </c>
      <c r="L103" t="str">
        <f t="shared" si="25"/>
        <v/>
      </c>
      <c r="M103" t="str">
        <f t="shared" si="23"/>
        <v/>
      </c>
      <c r="N103" t="str">
        <f t="shared" si="26"/>
        <v/>
      </c>
      <c r="O103" t="str">
        <f t="shared" si="27"/>
        <v/>
      </c>
      <c r="P103" t="str">
        <f t="shared" si="28"/>
        <v/>
      </c>
      <c r="Q103" t="str">
        <f t="shared" si="24"/>
        <v/>
      </c>
      <c r="R103" t="str">
        <f t="shared" si="29"/>
        <v/>
      </c>
      <c r="S103" t="str">
        <f t="shared" si="30"/>
        <v/>
      </c>
      <c r="T103" t="str">
        <f t="shared" si="31"/>
        <v/>
      </c>
      <c r="U103" t="str">
        <f t="shared" si="32"/>
        <v/>
      </c>
      <c r="V103" t="str">
        <f t="shared" si="33"/>
        <v/>
      </c>
      <c r="W103" t="str">
        <f t="shared" si="34"/>
        <v/>
      </c>
      <c r="X103" t="str">
        <f t="shared" si="35"/>
        <v/>
      </c>
      <c r="Y103" t="str">
        <f t="shared" si="36"/>
        <v/>
      </c>
      <c r="Z103" t="str">
        <f t="shared" si="37"/>
        <v/>
      </c>
      <c r="AA103" t="str">
        <f t="shared" si="38"/>
        <v/>
      </c>
      <c r="AB103" t="str">
        <f t="shared" si="39"/>
        <v/>
      </c>
      <c r="AC103" t="str">
        <f t="shared" si="40"/>
        <v/>
      </c>
      <c r="AD103" t="str">
        <f t="shared" si="41"/>
        <v/>
      </c>
      <c r="AE103" t="str">
        <f t="shared" si="42"/>
        <v/>
      </c>
      <c r="BI103">
        <v>188</v>
      </c>
    </row>
    <row r="104" spans="1:61" x14ac:dyDescent="0.25">
      <c r="A104" s="6">
        <v>1811.2</v>
      </c>
      <c r="B104">
        <v>0.2</v>
      </c>
      <c r="C104" t="s">
        <v>595</v>
      </c>
      <c r="D104" t="s">
        <v>404</v>
      </c>
      <c r="E104">
        <v>377.9</v>
      </c>
      <c r="F104">
        <v>233</v>
      </c>
      <c r="K104" t="str">
        <f t="shared" si="43"/>
        <v>E-0.1m</v>
      </c>
      <c r="L104" t="str">
        <f t="shared" si="25"/>
        <v/>
      </c>
      <c r="M104" t="str">
        <f t="shared" si="23"/>
        <v/>
      </c>
      <c r="N104" t="str">
        <f t="shared" si="26"/>
        <v>X</v>
      </c>
      <c r="O104" t="str">
        <f t="shared" si="27"/>
        <v/>
      </c>
      <c r="P104" t="str">
        <f t="shared" si="28"/>
        <v/>
      </c>
      <c r="Q104" t="str">
        <f t="shared" si="24"/>
        <v/>
      </c>
      <c r="R104" t="str">
        <f t="shared" si="29"/>
        <v/>
      </c>
      <c r="S104" t="str">
        <f t="shared" si="30"/>
        <v/>
      </c>
      <c r="T104" t="str">
        <f t="shared" si="31"/>
        <v/>
      </c>
      <c r="U104" t="str">
        <f t="shared" si="32"/>
        <v>X</v>
      </c>
      <c r="V104" t="str">
        <f t="shared" si="33"/>
        <v/>
      </c>
      <c r="W104" t="str">
        <f t="shared" si="34"/>
        <v/>
      </c>
      <c r="X104" t="str">
        <f t="shared" si="35"/>
        <v/>
      </c>
      <c r="Y104" t="str">
        <f t="shared" si="36"/>
        <v/>
      </c>
      <c r="Z104" t="str">
        <f t="shared" si="37"/>
        <v/>
      </c>
      <c r="AA104" t="str">
        <f t="shared" si="38"/>
        <v/>
      </c>
      <c r="AB104" t="str">
        <f t="shared" si="39"/>
        <v/>
      </c>
      <c r="AC104" t="str">
        <f t="shared" si="40"/>
        <v/>
      </c>
      <c r="AD104" t="str">
        <f t="shared" si="41"/>
        <v>X</v>
      </c>
      <c r="AE104" t="str">
        <f t="shared" si="42"/>
        <v/>
      </c>
      <c r="AH104" t="s">
        <v>8</v>
      </c>
      <c r="AI104" t="s">
        <v>33</v>
      </c>
      <c r="AJ104">
        <v>44.136815599999998</v>
      </c>
      <c r="AK104">
        <v>-71.732298</v>
      </c>
      <c r="AL104">
        <v>1797.1</v>
      </c>
      <c r="AM104">
        <v>377.5</v>
      </c>
      <c r="AN104">
        <v>3750</v>
      </c>
      <c r="AT104" t="s">
        <v>33</v>
      </c>
      <c r="AU104" t="s">
        <v>201</v>
      </c>
      <c r="AV104">
        <v>1811.2</v>
      </c>
      <c r="AW104">
        <v>1.8</v>
      </c>
      <c r="AX104" t="s">
        <v>174</v>
      </c>
      <c r="AY104">
        <v>4</v>
      </c>
      <c r="AZ104">
        <v>377.9</v>
      </c>
      <c r="BA104" s="4">
        <v>3763</v>
      </c>
      <c r="BB104" s="5">
        <v>8</v>
      </c>
      <c r="BC104" t="s">
        <v>202</v>
      </c>
      <c r="BD104" t="s">
        <v>192</v>
      </c>
      <c r="BE104">
        <v>-71.732799999999997</v>
      </c>
      <c r="BF104">
        <v>44.136850000000003</v>
      </c>
      <c r="BI104">
        <v>188</v>
      </c>
    </row>
    <row r="105" spans="1:61" x14ac:dyDescent="0.25">
      <c r="A105" s="6">
        <v>1813.1</v>
      </c>
      <c r="B105">
        <v>1.9</v>
      </c>
      <c r="C105" t="s">
        <v>596</v>
      </c>
      <c r="D105" t="s">
        <v>352</v>
      </c>
      <c r="E105">
        <v>376</v>
      </c>
      <c r="F105">
        <v>233</v>
      </c>
      <c r="I105" s="7" t="s">
        <v>296</v>
      </c>
      <c r="K105" t="str">
        <f t="shared" si="43"/>
        <v/>
      </c>
      <c r="L105" t="str">
        <f t="shared" si="25"/>
        <v/>
      </c>
      <c r="M105" t="str">
        <f t="shared" si="23"/>
        <v/>
      </c>
      <c r="N105" t="str">
        <f t="shared" si="26"/>
        <v/>
      </c>
      <c r="O105" t="str">
        <f t="shared" si="27"/>
        <v/>
      </c>
      <c r="P105" t="str">
        <f t="shared" si="28"/>
        <v/>
      </c>
      <c r="Q105" t="str">
        <f t="shared" si="24"/>
        <v/>
      </c>
      <c r="R105" t="str">
        <f t="shared" si="29"/>
        <v/>
      </c>
      <c r="S105" t="str">
        <f t="shared" si="30"/>
        <v/>
      </c>
      <c r="T105" t="str">
        <f t="shared" si="31"/>
        <v/>
      </c>
      <c r="U105" t="str">
        <f t="shared" si="32"/>
        <v/>
      </c>
      <c r="V105" t="str">
        <f t="shared" si="33"/>
        <v/>
      </c>
      <c r="W105" t="str">
        <f t="shared" si="34"/>
        <v/>
      </c>
      <c r="X105" t="str">
        <f t="shared" si="35"/>
        <v/>
      </c>
      <c r="Y105" t="str">
        <f t="shared" si="36"/>
        <v/>
      </c>
      <c r="Z105" t="str">
        <f t="shared" si="37"/>
        <v/>
      </c>
      <c r="AA105" t="str">
        <f t="shared" si="38"/>
        <v/>
      </c>
      <c r="AB105" t="str">
        <f t="shared" si="39"/>
        <v>X</v>
      </c>
      <c r="AC105" t="str">
        <f t="shared" si="40"/>
        <v/>
      </c>
      <c r="AD105" t="str">
        <f t="shared" si="41"/>
        <v>X</v>
      </c>
      <c r="AE105" t="str">
        <f t="shared" si="42"/>
        <v>X</v>
      </c>
      <c r="AH105" t="s">
        <v>34</v>
      </c>
      <c r="AI105" t="s">
        <v>35</v>
      </c>
      <c r="AJ105">
        <v>44.138424000000001</v>
      </c>
      <c r="AK105">
        <v>-71.703120400000003</v>
      </c>
      <c r="AL105">
        <v>1799</v>
      </c>
      <c r="AM105">
        <v>375.6</v>
      </c>
      <c r="AN105">
        <v>2760</v>
      </c>
      <c r="AT105" t="s">
        <v>35</v>
      </c>
      <c r="AU105" t="s">
        <v>203</v>
      </c>
      <c r="AV105">
        <v>1813</v>
      </c>
      <c r="AW105">
        <v>9.4</v>
      </c>
      <c r="AX105" t="s">
        <v>174</v>
      </c>
      <c r="AY105">
        <v>1.8</v>
      </c>
      <c r="AZ105">
        <v>376.1</v>
      </c>
      <c r="BA105" s="4">
        <v>2764</v>
      </c>
      <c r="BB105" t="s">
        <v>204</v>
      </c>
      <c r="BC105">
        <v>46</v>
      </c>
      <c r="BD105" t="s">
        <v>192</v>
      </c>
      <c r="BE105">
        <v>-71.703699999999998</v>
      </c>
      <c r="BF105">
        <v>44.138460000000002</v>
      </c>
      <c r="BI105">
        <v>188</v>
      </c>
    </row>
    <row r="106" spans="1:61" x14ac:dyDescent="0.25">
      <c r="A106" s="6">
        <v>1814</v>
      </c>
      <c r="B106">
        <v>0.9</v>
      </c>
      <c r="C106" t="s">
        <v>597</v>
      </c>
      <c r="E106">
        <v>375.1</v>
      </c>
      <c r="F106">
        <v>233</v>
      </c>
      <c r="I106" s="7" t="s">
        <v>297</v>
      </c>
      <c r="K106" t="str">
        <f t="shared" si="43"/>
        <v/>
      </c>
      <c r="L106" t="str">
        <f t="shared" si="25"/>
        <v/>
      </c>
      <c r="M106" t="str">
        <f t="shared" si="23"/>
        <v/>
      </c>
      <c r="N106" t="str">
        <f t="shared" si="26"/>
        <v/>
      </c>
      <c r="O106" t="str">
        <f t="shared" si="27"/>
        <v/>
      </c>
      <c r="P106" t="str">
        <f t="shared" si="28"/>
        <v/>
      </c>
      <c r="Q106" t="str">
        <f t="shared" si="24"/>
        <v/>
      </c>
      <c r="R106" t="str">
        <f t="shared" si="29"/>
        <v/>
      </c>
      <c r="S106" t="str">
        <f t="shared" si="30"/>
        <v/>
      </c>
      <c r="T106" t="str">
        <f t="shared" si="31"/>
        <v/>
      </c>
      <c r="U106" t="str">
        <f t="shared" si="32"/>
        <v/>
      </c>
      <c r="V106" t="str">
        <f t="shared" si="33"/>
        <v/>
      </c>
      <c r="W106" t="str">
        <f t="shared" si="34"/>
        <v/>
      </c>
      <c r="X106" t="str">
        <f t="shared" si="35"/>
        <v/>
      </c>
      <c r="Y106" t="str">
        <f t="shared" si="36"/>
        <v/>
      </c>
      <c r="Z106" t="str">
        <f t="shared" si="37"/>
        <v/>
      </c>
      <c r="AA106" t="str">
        <f t="shared" si="38"/>
        <v/>
      </c>
      <c r="AB106" t="str">
        <f t="shared" si="39"/>
        <v/>
      </c>
      <c r="AC106" t="str">
        <f t="shared" si="40"/>
        <v/>
      </c>
      <c r="AD106" t="str">
        <f t="shared" si="41"/>
        <v/>
      </c>
      <c r="AE106" t="str">
        <f t="shared" si="42"/>
        <v/>
      </c>
      <c r="BI106">
        <v>188</v>
      </c>
    </row>
    <row r="107" spans="1:61" x14ac:dyDescent="0.25">
      <c r="A107" s="6">
        <v>1814.5</v>
      </c>
      <c r="B107">
        <v>0.5</v>
      </c>
      <c r="C107" t="s">
        <v>598</v>
      </c>
      <c r="D107" t="s">
        <v>281</v>
      </c>
      <c r="E107">
        <v>374.6</v>
      </c>
      <c r="F107">
        <v>233</v>
      </c>
      <c r="K107" t="str">
        <f t="shared" si="43"/>
        <v/>
      </c>
      <c r="L107" t="str">
        <f t="shared" si="25"/>
        <v/>
      </c>
      <c r="M107" t="str">
        <f t="shared" si="23"/>
        <v/>
      </c>
      <c r="N107" t="str">
        <f t="shared" si="26"/>
        <v/>
      </c>
      <c r="O107" t="str">
        <f t="shared" si="27"/>
        <v/>
      </c>
      <c r="P107" t="str">
        <f t="shared" si="28"/>
        <v/>
      </c>
      <c r="Q107" t="str">
        <f t="shared" si="24"/>
        <v/>
      </c>
      <c r="R107" t="str">
        <f t="shared" si="29"/>
        <v/>
      </c>
      <c r="S107" t="str">
        <f t="shared" si="30"/>
        <v/>
      </c>
      <c r="T107" t="str">
        <f t="shared" si="31"/>
        <v/>
      </c>
      <c r="U107" t="str">
        <f t="shared" si="32"/>
        <v/>
      </c>
      <c r="V107" t="str">
        <f t="shared" si="33"/>
        <v/>
      </c>
      <c r="W107" t="str">
        <f t="shared" si="34"/>
        <v/>
      </c>
      <c r="X107" t="str">
        <f t="shared" si="35"/>
        <v/>
      </c>
      <c r="Y107" t="str">
        <f t="shared" si="36"/>
        <v/>
      </c>
      <c r="Z107" t="str">
        <f t="shared" si="37"/>
        <v/>
      </c>
      <c r="AA107" t="str">
        <f t="shared" si="38"/>
        <v/>
      </c>
      <c r="AB107" t="str">
        <f t="shared" si="39"/>
        <v/>
      </c>
      <c r="AC107" t="str">
        <f t="shared" si="40"/>
        <v/>
      </c>
      <c r="AD107" t="str">
        <f t="shared" si="41"/>
        <v>X</v>
      </c>
      <c r="AE107" t="str">
        <f t="shared" si="42"/>
        <v/>
      </c>
      <c r="BI107">
        <v>188</v>
      </c>
    </row>
    <row r="108" spans="1:61" x14ac:dyDescent="0.25">
      <c r="A108" s="6">
        <v>1815.6</v>
      </c>
      <c r="B108">
        <v>1.1000000000000001</v>
      </c>
      <c r="C108" t="s">
        <v>599</v>
      </c>
      <c r="D108" t="s">
        <v>281</v>
      </c>
      <c r="E108">
        <v>373.5</v>
      </c>
      <c r="F108">
        <v>233</v>
      </c>
      <c r="K108" t="str">
        <f t="shared" si="43"/>
        <v/>
      </c>
      <c r="L108" t="str">
        <f t="shared" si="25"/>
        <v/>
      </c>
      <c r="M108" t="str">
        <f t="shared" si="23"/>
        <v/>
      </c>
      <c r="N108" t="str">
        <f t="shared" si="26"/>
        <v/>
      </c>
      <c r="O108" t="str">
        <f t="shared" si="27"/>
        <v/>
      </c>
      <c r="P108" t="str">
        <f t="shared" si="28"/>
        <v/>
      </c>
      <c r="Q108" t="str">
        <f t="shared" si="24"/>
        <v/>
      </c>
      <c r="R108" t="str">
        <f t="shared" si="29"/>
        <v/>
      </c>
      <c r="S108" t="str">
        <f t="shared" si="30"/>
        <v/>
      </c>
      <c r="T108" t="str">
        <f t="shared" si="31"/>
        <v/>
      </c>
      <c r="U108" t="str">
        <f t="shared" si="32"/>
        <v/>
      </c>
      <c r="V108" t="str">
        <f t="shared" si="33"/>
        <v/>
      </c>
      <c r="W108" t="str">
        <f t="shared" si="34"/>
        <v/>
      </c>
      <c r="X108" t="str">
        <f t="shared" si="35"/>
        <v/>
      </c>
      <c r="Y108" t="str">
        <f t="shared" si="36"/>
        <v/>
      </c>
      <c r="Z108" t="str">
        <f t="shared" si="37"/>
        <v/>
      </c>
      <c r="AA108" t="str">
        <f t="shared" si="38"/>
        <v/>
      </c>
      <c r="AB108" t="str">
        <f t="shared" si="39"/>
        <v/>
      </c>
      <c r="AC108" t="str">
        <f t="shared" si="40"/>
        <v/>
      </c>
      <c r="AD108" t="str">
        <f t="shared" si="41"/>
        <v>X</v>
      </c>
      <c r="AE108" t="str">
        <f t="shared" si="42"/>
        <v/>
      </c>
      <c r="BI108">
        <v>188</v>
      </c>
    </row>
    <row r="109" spans="1:61" x14ac:dyDescent="0.25">
      <c r="A109" s="6">
        <v>1815.8</v>
      </c>
      <c r="B109">
        <v>0.2</v>
      </c>
      <c r="C109" t="s">
        <v>600</v>
      </c>
      <c r="E109">
        <v>373.3</v>
      </c>
      <c r="F109">
        <v>233</v>
      </c>
      <c r="K109" t="str">
        <f t="shared" si="43"/>
        <v/>
      </c>
      <c r="L109" t="str">
        <f t="shared" si="25"/>
        <v/>
      </c>
      <c r="M109" t="str">
        <f t="shared" si="23"/>
        <v/>
      </c>
      <c r="N109" t="str">
        <f t="shared" si="26"/>
        <v/>
      </c>
      <c r="O109" t="str">
        <f t="shared" si="27"/>
        <v/>
      </c>
      <c r="P109" t="str">
        <f t="shared" si="28"/>
        <v/>
      </c>
      <c r="Q109" t="str">
        <f t="shared" si="24"/>
        <v/>
      </c>
      <c r="R109" t="str">
        <f t="shared" si="29"/>
        <v/>
      </c>
      <c r="S109" t="str">
        <f t="shared" si="30"/>
        <v/>
      </c>
      <c r="T109" t="str">
        <f t="shared" si="31"/>
        <v/>
      </c>
      <c r="U109" t="str">
        <f t="shared" si="32"/>
        <v/>
      </c>
      <c r="V109" t="str">
        <f t="shared" si="33"/>
        <v/>
      </c>
      <c r="W109" t="str">
        <f t="shared" si="34"/>
        <v/>
      </c>
      <c r="X109" t="str">
        <f t="shared" si="35"/>
        <v/>
      </c>
      <c r="Y109" t="str">
        <f t="shared" si="36"/>
        <v/>
      </c>
      <c r="Z109" t="str">
        <f t="shared" si="37"/>
        <v/>
      </c>
      <c r="AA109" t="str">
        <f t="shared" si="38"/>
        <v/>
      </c>
      <c r="AB109" t="str">
        <f t="shared" si="39"/>
        <v/>
      </c>
      <c r="AC109" t="str">
        <f t="shared" si="40"/>
        <v/>
      </c>
      <c r="AD109" t="str">
        <f t="shared" si="41"/>
        <v/>
      </c>
      <c r="AE109" t="str">
        <f t="shared" si="42"/>
        <v/>
      </c>
      <c r="BI109">
        <v>188</v>
      </c>
    </row>
    <row r="110" spans="1:61" x14ac:dyDescent="0.25">
      <c r="A110" s="6">
        <v>1816</v>
      </c>
      <c r="B110">
        <v>0.2</v>
      </c>
      <c r="C110" t="s">
        <v>601</v>
      </c>
      <c r="D110" t="s">
        <v>431</v>
      </c>
      <c r="E110">
        <v>373.1</v>
      </c>
      <c r="F110">
        <v>233</v>
      </c>
      <c r="I110" s="7" t="s">
        <v>298</v>
      </c>
      <c r="L110" t="str">
        <f t="shared" si="25"/>
        <v>X</v>
      </c>
      <c r="M110" t="str">
        <f t="shared" si="23"/>
        <v/>
      </c>
      <c r="N110" t="str">
        <f t="shared" si="26"/>
        <v>X</v>
      </c>
      <c r="O110" t="str">
        <f t="shared" si="27"/>
        <v>X</v>
      </c>
      <c r="P110" t="str">
        <f t="shared" si="28"/>
        <v>X</v>
      </c>
      <c r="Q110" t="str">
        <f t="shared" si="24"/>
        <v>X</v>
      </c>
      <c r="R110" t="str">
        <f t="shared" si="29"/>
        <v/>
      </c>
      <c r="S110" t="str">
        <f t="shared" si="30"/>
        <v>X</v>
      </c>
      <c r="T110" t="str">
        <f t="shared" si="31"/>
        <v>X</v>
      </c>
      <c r="U110" t="str">
        <f t="shared" si="32"/>
        <v/>
      </c>
      <c r="V110" t="str">
        <f t="shared" si="33"/>
        <v>X</v>
      </c>
      <c r="W110" t="str">
        <f t="shared" si="34"/>
        <v/>
      </c>
      <c r="X110" t="str">
        <f t="shared" si="35"/>
        <v/>
      </c>
      <c r="Y110" t="str">
        <f t="shared" si="36"/>
        <v/>
      </c>
      <c r="Z110" t="str">
        <f t="shared" si="37"/>
        <v>X</v>
      </c>
      <c r="AA110" t="str">
        <f t="shared" si="38"/>
        <v/>
      </c>
      <c r="AB110" t="str">
        <f t="shared" si="39"/>
        <v>X</v>
      </c>
      <c r="AC110" t="str">
        <f t="shared" si="40"/>
        <v/>
      </c>
      <c r="AD110" t="str">
        <f t="shared" si="41"/>
        <v/>
      </c>
      <c r="AE110" t="str">
        <f t="shared" si="42"/>
        <v>X</v>
      </c>
      <c r="AH110" t="s">
        <v>9</v>
      </c>
      <c r="AI110" t="s">
        <v>366</v>
      </c>
      <c r="AJ110">
        <v>44.03</v>
      </c>
      <c r="AK110">
        <v>-71.680000000000007</v>
      </c>
      <c r="AL110">
        <v>1801.9</v>
      </c>
      <c r="AM110">
        <v>372.7</v>
      </c>
      <c r="AP110">
        <v>5.8</v>
      </c>
      <c r="AQ110" t="s">
        <v>136</v>
      </c>
      <c r="AR110" t="s">
        <v>137</v>
      </c>
      <c r="BI110">
        <v>188</v>
      </c>
    </row>
    <row r="111" spans="1:61" x14ac:dyDescent="0.25">
      <c r="A111" s="6">
        <v>1816</v>
      </c>
      <c r="B111">
        <v>0</v>
      </c>
      <c r="C111" t="s">
        <v>602</v>
      </c>
      <c r="D111" t="s">
        <v>432</v>
      </c>
      <c r="E111">
        <v>373.1</v>
      </c>
      <c r="F111">
        <v>233</v>
      </c>
      <c r="L111" t="str">
        <f t="shared" si="25"/>
        <v>X</v>
      </c>
      <c r="M111" t="str">
        <f t="shared" si="23"/>
        <v/>
      </c>
      <c r="N111" t="str">
        <f t="shared" si="26"/>
        <v>X</v>
      </c>
      <c r="O111" t="str">
        <f t="shared" si="27"/>
        <v>X</v>
      </c>
      <c r="P111" t="str">
        <f t="shared" si="28"/>
        <v/>
      </c>
      <c r="Q111" t="str">
        <f t="shared" si="24"/>
        <v/>
      </c>
      <c r="R111" t="str">
        <f t="shared" si="29"/>
        <v/>
      </c>
      <c r="S111" t="str">
        <f t="shared" si="30"/>
        <v/>
      </c>
      <c r="T111" t="str">
        <f t="shared" si="31"/>
        <v/>
      </c>
      <c r="U111" t="str">
        <f t="shared" si="32"/>
        <v/>
      </c>
      <c r="V111" t="str">
        <f t="shared" si="33"/>
        <v/>
      </c>
      <c r="W111" t="str">
        <f t="shared" si="34"/>
        <v/>
      </c>
      <c r="X111" t="str">
        <f t="shared" si="35"/>
        <v/>
      </c>
      <c r="Y111" t="str">
        <f t="shared" si="36"/>
        <v/>
      </c>
      <c r="Z111" t="str">
        <f t="shared" si="37"/>
        <v/>
      </c>
      <c r="AA111" t="str">
        <f t="shared" si="38"/>
        <v/>
      </c>
      <c r="AB111" t="str">
        <f t="shared" si="39"/>
        <v/>
      </c>
      <c r="AC111" t="str">
        <f t="shared" si="40"/>
        <v/>
      </c>
      <c r="AD111" t="str">
        <f t="shared" si="41"/>
        <v>X</v>
      </c>
      <c r="AE111" t="str">
        <f t="shared" si="42"/>
        <v>X</v>
      </c>
      <c r="BI111">
        <v>188</v>
      </c>
    </row>
    <row r="112" spans="1:61" x14ac:dyDescent="0.25">
      <c r="A112" s="6">
        <v>1816.6</v>
      </c>
      <c r="B112">
        <v>0.6</v>
      </c>
      <c r="C112" t="s">
        <v>603</v>
      </c>
      <c r="E112">
        <v>372.5</v>
      </c>
      <c r="F112">
        <v>233</v>
      </c>
      <c r="K112" t="str">
        <f t="shared" ref="K112:K143" si="44">IF(ISERROR(FIND("m ",D112)),"",MID(D112,FIND("-",D112)-1,FIND("m ",D112)+1-FIND("-",D112)+1))</f>
        <v/>
      </c>
      <c r="L112" t="str">
        <f t="shared" si="25"/>
        <v/>
      </c>
      <c r="M112" t="str">
        <f t="shared" si="23"/>
        <v/>
      </c>
      <c r="N112" t="str">
        <f t="shared" si="26"/>
        <v/>
      </c>
      <c r="O112" t="str">
        <f t="shared" si="27"/>
        <v/>
      </c>
      <c r="P112" t="str">
        <f t="shared" si="28"/>
        <v/>
      </c>
      <c r="Q112" t="str">
        <f t="shared" si="24"/>
        <v/>
      </c>
      <c r="R112" t="str">
        <f t="shared" si="29"/>
        <v/>
      </c>
      <c r="S112" t="str">
        <f t="shared" si="30"/>
        <v/>
      </c>
      <c r="T112" t="str">
        <f t="shared" si="31"/>
        <v/>
      </c>
      <c r="U112" t="str">
        <f t="shared" si="32"/>
        <v/>
      </c>
      <c r="V112" t="str">
        <f t="shared" si="33"/>
        <v/>
      </c>
      <c r="W112" t="str">
        <f t="shared" si="34"/>
        <v/>
      </c>
      <c r="X112" t="str">
        <f t="shared" si="35"/>
        <v/>
      </c>
      <c r="Y112" t="str">
        <f t="shared" si="36"/>
        <v/>
      </c>
      <c r="Z112" t="str">
        <f t="shared" si="37"/>
        <v/>
      </c>
      <c r="AA112" t="str">
        <f t="shared" si="38"/>
        <v/>
      </c>
      <c r="AB112" t="str">
        <f t="shared" si="39"/>
        <v/>
      </c>
      <c r="AC112" t="str">
        <f t="shared" si="40"/>
        <v/>
      </c>
      <c r="AD112" t="str">
        <f t="shared" si="41"/>
        <v/>
      </c>
      <c r="AE112" t="str">
        <f t="shared" si="42"/>
        <v/>
      </c>
      <c r="BI112">
        <v>188</v>
      </c>
    </row>
    <row r="113" spans="1:61" x14ac:dyDescent="0.25">
      <c r="A113" s="6">
        <v>1818.6</v>
      </c>
      <c r="B113">
        <v>2</v>
      </c>
      <c r="C113" t="s">
        <v>604</v>
      </c>
      <c r="D113" t="s">
        <v>350</v>
      </c>
      <c r="E113">
        <v>370.5</v>
      </c>
      <c r="F113">
        <v>237</v>
      </c>
      <c r="K113" t="str">
        <f t="shared" si="44"/>
        <v/>
      </c>
      <c r="L113" t="str">
        <f t="shared" si="25"/>
        <v/>
      </c>
      <c r="M113" t="str">
        <f t="shared" si="23"/>
        <v/>
      </c>
      <c r="N113" t="str">
        <f t="shared" si="26"/>
        <v>X</v>
      </c>
      <c r="O113" t="str">
        <f t="shared" si="27"/>
        <v/>
      </c>
      <c r="P113" t="str">
        <f t="shared" si="28"/>
        <v/>
      </c>
      <c r="Q113" t="str">
        <f t="shared" si="24"/>
        <v/>
      </c>
      <c r="R113" t="str">
        <f t="shared" si="29"/>
        <v/>
      </c>
      <c r="S113" t="str">
        <f t="shared" si="30"/>
        <v/>
      </c>
      <c r="T113" t="str">
        <f t="shared" si="31"/>
        <v/>
      </c>
      <c r="U113" t="str">
        <f t="shared" si="32"/>
        <v/>
      </c>
      <c r="V113" t="str">
        <f t="shared" si="33"/>
        <v/>
      </c>
      <c r="W113" t="str">
        <f t="shared" si="34"/>
        <v/>
      </c>
      <c r="X113" t="str">
        <f t="shared" si="35"/>
        <v/>
      </c>
      <c r="Y113" t="str">
        <f t="shared" si="36"/>
        <v/>
      </c>
      <c r="Z113" t="str">
        <f t="shared" si="37"/>
        <v/>
      </c>
      <c r="AA113" t="str">
        <f t="shared" si="38"/>
        <v/>
      </c>
      <c r="AB113" t="str">
        <f t="shared" si="39"/>
        <v/>
      </c>
      <c r="AC113" t="str">
        <f t="shared" si="40"/>
        <v/>
      </c>
      <c r="AD113" t="str">
        <f t="shared" si="41"/>
        <v>X</v>
      </c>
      <c r="AE113" t="str">
        <f t="shared" si="42"/>
        <v/>
      </c>
      <c r="BI113">
        <v>189</v>
      </c>
    </row>
    <row r="114" spans="1:61" x14ac:dyDescent="0.25">
      <c r="A114" s="6">
        <v>1818.9</v>
      </c>
      <c r="B114">
        <v>0.3</v>
      </c>
      <c r="C114" t="s">
        <v>605</v>
      </c>
      <c r="E114">
        <v>370.2</v>
      </c>
      <c r="F114">
        <v>237</v>
      </c>
      <c r="K114" t="str">
        <f t="shared" si="44"/>
        <v/>
      </c>
      <c r="L114" t="str">
        <f t="shared" si="25"/>
        <v/>
      </c>
      <c r="M114" t="str">
        <f t="shared" si="23"/>
        <v/>
      </c>
      <c r="N114" t="str">
        <f t="shared" si="26"/>
        <v/>
      </c>
      <c r="O114" t="str">
        <f t="shared" si="27"/>
        <v/>
      </c>
      <c r="P114" t="str">
        <f t="shared" si="28"/>
        <v/>
      </c>
      <c r="Q114" t="str">
        <f t="shared" si="24"/>
        <v/>
      </c>
      <c r="R114" t="str">
        <f t="shared" si="29"/>
        <v/>
      </c>
      <c r="S114" t="str">
        <f t="shared" si="30"/>
        <v/>
      </c>
      <c r="T114" t="str">
        <f t="shared" si="31"/>
        <v/>
      </c>
      <c r="U114" t="str">
        <f t="shared" si="32"/>
        <v/>
      </c>
      <c r="V114" t="str">
        <f t="shared" si="33"/>
        <v/>
      </c>
      <c r="W114" t="str">
        <f t="shared" si="34"/>
        <v/>
      </c>
      <c r="X114" t="str">
        <f t="shared" si="35"/>
        <v/>
      </c>
      <c r="Y114" t="str">
        <f t="shared" si="36"/>
        <v/>
      </c>
      <c r="Z114" t="str">
        <f t="shared" si="37"/>
        <v/>
      </c>
      <c r="AA114" t="str">
        <f t="shared" si="38"/>
        <v/>
      </c>
      <c r="AB114" t="str">
        <f t="shared" si="39"/>
        <v/>
      </c>
      <c r="AC114" t="str">
        <f t="shared" si="40"/>
        <v/>
      </c>
      <c r="AD114" t="str">
        <f t="shared" si="41"/>
        <v/>
      </c>
      <c r="AE114" t="str">
        <f t="shared" si="42"/>
        <v/>
      </c>
      <c r="BI114">
        <v>189</v>
      </c>
    </row>
    <row r="115" spans="1:61" x14ac:dyDescent="0.25">
      <c r="A115" s="6">
        <v>1820.7</v>
      </c>
      <c r="B115">
        <v>1.8</v>
      </c>
      <c r="C115" t="s">
        <v>606</v>
      </c>
      <c r="E115">
        <v>368.4</v>
      </c>
      <c r="F115">
        <v>237</v>
      </c>
      <c r="I115" s="7" t="s">
        <v>299</v>
      </c>
      <c r="K115" t="str">
        <f t="shared" si="44"/>
        <v/>
      </c>
      <c r="L115" t="str">
        <f t="shared" si="25"/>
        <v/>
      </c>
      <c r="M115" t="str">
        <f t="shared" si="23"/>
        <v/>
      </c>
      <c r="N115" t="str">
        <f t="shared" si="26"/>
        <v/>
      </c>
      <c r="O115" t="str">
        <f t="shared" si="27"/>
        <v/>
      </c>
      <c r="P115" t="str">
        <f t="shared" si="28"/>
        <v/>
      </c>
      <c r="Q115" t="str">
        <f t="shared" si="24"/>
        <v/>
      </c>
      <c r="R115" t="str">
        <f t="shared" si="29"/>
        <v/>
      </c>
      <c r="S115" t="str">
        <f t="shared" si="30"/>
        <v/>
      </c>
      <c r="T115" t="str">
        <f t="shared" si="31"/>
        <v/>
      </c>
      <c r="U115" t="str">
        <f t="shared" si="32"/>
        <v/>
      </c>
      <c r="V115" t="str">
        <f t="shared" si="33"/>
        <v/>
      </c>
      <c r="W115" t="str">
        <f t="shared" si="34"/>
        <v/>
      </c>
      <c r="X115" t="str">
        <f t="shared" si="35"/>
        <v/>
      </c>
      <c r="Y115" t="str">
        <f t="shared" si="36"/>
        <v/>
      </c>
      <c r="Z115" t="str">
        <f t="shared" si="37"/>
        <v/>
      </c>
      <c r="AA115" t="str">
        <f t="shared" si="38"/>
        <v/>
      </c>
      <c r="AB115" t="str">
        <f t="shared" si="39"/>
        <v/>
      </c>
      <c r="AC115" t="str">
        <f t="shared" si="40"/>
        <v/>
      </c>
      <c r="AD115" t="str">
        <f t="shared" si="41"/>
        <v/>
      </c>
      <c r="AE115" t="str">
        <f t="shared" si="42"/>
        <v/>
      </c>
      <c r="AH115" t="s">
        <v>7</v>
      </c>
      <c r="AI115" t="s">
        <v>36</v>
      </c>
      <c r="AJ115">
        <v>44.140599999999999</v>
      </c>
      <c r="AK115">
        <v>-71.644999999999996</v>
      </c>
      <c r="AL115">
        <v>1806.6</v>
      </c>
      <c r="AM115">
        <v>368</v>
      </c>
      <c r="AN115">
        <v>4840</v>
      </c>
      <c r="BI115">
        <v>189</v>
      </c>
    </row>
    <row r="116" spans="1:61" x14ac:dyDescent="0.25">
      <c r="A116" s="6">
        <v>1821.4</v>
      </c>
      <c r="B116">
        <v>0.7</v>
      </c>
      <c r="C116" t="s">
        <v>607</v>
      </c>
      <c r="E116">
        <v>367.7</v>
      </c>
      <c r="F116">
        <v>237</v>
      </c>
      <c r="K116" t="str">
        <f t="shared" si="44"/>
        <v/>
      </c>
      <c r="L116" t="str">
        <f t="shared" si="25"/>
        <v/>
      </c>
      <c r="M116" t="str">
        <f t="shared" si="23"/>
        <v/>
      </c>
      <c r="N116" t="str">
        <f t="shared" si="26"/>
        <v/>
      </c>
      <c r="O116" t="str">
        <f t="shared" si="27"/>
        <v/>
      </c>
      <c r="P116" t="str">
        <f t="shared" si="28"/>
        <v/>
      </c>
      <c r="Q116" t="str">
        <f t="shared" si="24"/>
        <v/>
      </c>
      <c r="R116" t="str">
        <f t="shared" si="29"/>
        <v/>
      </c>
      <c r="S116" t="str">
        <f t="shared" si="30"/>
        <v/>
      </c>
      <c r="T116" t="str">
        <f t="shared" si="31"/>
        <v/>
      </c>
      <c r="U116" t="str">
        <f t="shared" si="32"/>
        <v/>
      </c>
      <c r="V116" t="str">
        <f t="shared" si="33"/>
        <v/>
      </c>
      <c r="W116" t="str">
        <f t="shared" si="34"/>
        <v/>
      </c>
      <c r="X116" t="str">
        <f t="shared" si="35"/>
        <v/>
      </c>
      <c r="Y116" t="str">
        <f t="shared" si="36"/>
        <v/>
      </c>
      <c r="Z116" t="str">
        <f t="shared" si="37"/>
        <v/>
      </c>
      <c r="AA116" t="str">
        <f t="shared" si="38"/>
        <v/>
      </c>
      <c r="AB116" t="str">
        <f t="shared" si="39"/>
        <v/>
      </c>
      <c r="AC116" t="str">
        <f t="shared" si="40"/>
        <v/>
      </c>
      <c r="AD116" t="str">
        <f t="shared" si="41"/>
        <v/>
      </c>
      <c r="AE116" t="str">
        <f t="shared" si="42"/>
        <v/>
      </c>
      <c r="AH116" t="s">
        <v>7</v>
      </c>
      <c r="AI116" t="s">
        <v>37</v>
      </c>
      <c r="AJ116">
        <v>44.148800000000001</v>
      </c>
      <c r="AK116">
        <v>-71.644499999999994</v>
      </c>
      <c r="AL116">
        <v>1807.3</v>
      </c>
      <c r="AM116">
        <v>367.3</v>
      </c>
      <c r="AN116">
        <v>5089</v>
      </c>
      <c r="BI116">
        <v>189</v>
      </c>
    </row>
    <row r="117" spans="1:61" x14ac:dyDescent="0.25">
      <c r="A117" s="6">
        <v>1822.4</v>
      </c>
      <c r="B117">
        <v>1</v>
      </c>
      <c r="C117" t="s">
        <v>608</v>
      </c>
      <c r="D117" t="s">
        <v>433</v>
      </c>
      <c r="E117">
        <v>366.7</v>
      </c>
      <c r="F117">
        <v>237</v>
      </c>
      <c r="K117" t="str">
        <f t="shared" si="44"/>
        <v>W-0.2m</v>
      </c>
      <c r="L117" t="str">
        <f t="shared" si="25"/>
        <v/>
      </c>
      <c r="M117" t="str">
        <f t="shared" si="23"/>
        <v/>
      </c>
      <c r="N117" t="str">
        <f t="shared" si="26"/>
        <v/>
      </c>
      <c r="O117" t="str">
        <f t="shared" si="27"/>
        <v/>
      </c>
      <c r="P117" t="str">
        <f t="shared" si="28"/>
        <v/>
      </c>
      <c r="Q117" t="str">
        <f t="shared" si="24"/>
        <v/>
      </c>
      <c r="R117" t="str">
        <f t="shared" si="29"/>
        <v/>
      </c>
      <c r="S117" t="str">
        <f t="shared" si="30"/>
        <v/>
      </c>
      <c r="T117" t="str">
        <f t="shared" si="31"/>
        <v/>
      </c>
      <c r="U117" t="str">
        <f t="shared" si="32"/>
        <v/>
      </c>
      <c r="V117" t="str">
        <f t="shared" si="33"/>
        <v/>
      </c>
      <c r="W117" t="str">
        <f t="shared" si="34"/>
        <v/>
      </c>
      <c r="X117" t="str">
        <f t="shared" si="35"/>
        <v/>
      </c>
      <c r="Y117" t="str">
        <f t="shared" si="36"/>
        <v/>
      </c>
      <c r="Z117" t="str">
        <f t="shared" si="37"/>
        <v/>
      </c>
      <c r="AA117" t="str">
        <f t="shared" si="38"/>
        <v/>
      </c>
      <c r="AB117" t="str">
        <f t="shared" si="39"/>
        <v>X</v>
      </c>
      <c r="AC117" t="str">
        <f t="shared" si="40"/>
        <v/>
      </c>
      <c r="AD117" t="str">
        <f t="shared" si="41"/>
        <v>X</v>
      </c>
      <c r="AE117" t="str">
        <f t="shared" si="42"/>
        <v>X</v>
      </c>
      <c r="AH117" t="s">
        <v>34</v>
      </c>
      <c r="AI117" t="s">
        <v>38</v>
      </c>
      <c r="AJ117">
        <v>44.160241599999999</v>
      </c>
      <c r="AK117">
        <v>-71.660242199999999</v>
      </c>
      <c r="AL117">
        <v>1808.3</v>
      </c>
      <c r="AM117">
        <v>366.3</v>
      </c>
      <c r="AN117">
        <v>4200</v>
      </c>
      <c r="AT117" t="s">
        <v>38</v>
      </c>
      <c r="AU117" t="s">
        <v>384</v>
      </c>
      <c r="AV117">
        <v>1822.4</v>
      </c>
      <c r="AW117">
        <v>3.9</v>
      </c>
      <c r="AX117" t="s">
        <v>205</v>
      </c>
      <c r="AY117">
        <v>9.4</v>
      </c>
      <c r="AZ117">
        <v>366.7</v>
      </c>
      <c r="BA117" s="4">
        <v>5291</v>
      </c>
      <c r="BB117" t="s">
        <v>204</v>
      </c>
      <c r="BC117">
        <v>48</v>
      </c>
      <c r="BD117" t="s">
        <v>192</v>
      </c>
      <c r="BE117">
        <v>-71.660799999999995</v>
      </c>
      <c r="BF117">
        <v>44.160269999999997</v>
      </c>
      <c r="BI117">
        <v>189</v>
      </c>
    </row>
    <row r="118" spans="1:61" x14ac:dyDescent="0.25">
      <c r="F118">
        <v>237</v>
      </c>
      <c r="K118" t="str">
        <f t="shared" si="44"/>
        <v/>
      </c>
      <c r="M118" t="str">
        <f t="shared" si="23"/>
        <v/>
      </c>
      <c r="Q118" t="str">
        <f t="shared" si="24"/>
        <v/>
      </c>
      <c r="AH118" t="s">
        <v>7</v>
      </c>
      <c r="AI118" t="s">
        <v>39</v>
      </c>
      <c r="AJ118">
        <v>44.160800000000002</v>
      </c>
      <c r="AK118">
        <v>-71.644400000000005</v>
      </c>
      <c r="AL118">
        <v>1808.3</v>
      </c>
      <c r="AM118">
        <v>366.3</v>
      </c>
      <c r="AN118">
        <v>5249</v>
      </c>
      <c r="BA118" s="4"/>
      <c r="BI118">
        <v>189</v>
      </c>
    </row>
    <row r="119" spans="1:61" x14ac:dyDescent="0.25">
      <c r="A119" s="6">
        <v>1823.2</v>
      </c>
      <c r="B119">
        <v>0.8</v>
      </c>
      <c r="C119" t="s">
        <v>609</v>
      </c>
      <c r="E119">
        <v>365.9</v>
      </c>
      <c r="F119">
        <v>237</v>
      </c>
      <c r="I119" s="7" t="s">
        <v>300</v>
      </c>
      <c r="K119" t="str">
        <f t="shared" si="44"/>
        <v/>
      </c>
      <c r="L119" t="str">
        <f t="shared" si="25"/>
        <v/>
      </c>
      <c r="M119" t="str">
        <f t="shared" si="23"/>
        <v/>
      </c>
      <c r="N119" t="str">
        <f t="shared" si="26"/>
        <v/>
      </c>
      <c r="O119" t="str">
        <f t="shared" si="27"/>
        <v/>
      </c>
      <c r="P119" t="str">
        <f t="shared" si="28"/>
        <v/>
      </c>
      <c r="Q119" t="str">
        <f t="shared" si="24"/>
        <v/>
      </c>
      <c r="R119" t="str">
        <f t="shared" si="29"/>
        <v/>
      </c>
      <c r="S119" t="str">
        <f t="shared" si="30"/>
        <v/>
      </c>
      <c r="T119" t="str">
        <f t="shared" si="31"/>
        <v/>
      </c>
      <c r="U119" t="str">
        <f t="shared" si="32"/>
        <v/>
      </c>
      <c r="V119" t="str">
        <f t="shared" si="33"/>
        <v/>
      </c>
      <c r="W119" t="str">
        <f t="shared" si="34"/>
        <v/>
      </c>
      <c r="X119" t="str">
        <f t="shared" si="35"/>
        <v/>
      </c>
      <c r="Y119" t="str">
        <f t="shared" si="36"/>
        <v/>
      </c>
      <c r="Z119" t="str">
        <f t="shared" si="37"/>
        <v/>
      </c>
      <c r="AA119" t="str">
        <f t="shared" si="38"/>
        <v/>
      </c>
      <c r="AB119" t="str">
        <f t="shared" si="39"/>
        <v/>
      </c>
      <c r="AC119" t="str">
        <f t="shared" si="40"/>
        <v/>
      </c>
      <c r="AD119" t="str">
        <f t="shared" si="41"/>
        <v/>
      </c>
      <c r="AE119" t="str">
        <f t="shared" si="42"/>
        <v/>
      </c>
      <c r="BI119">
        <v>189</v>
      </c>
    </row>
    <row r="120" spans="1:61" x14ac:dyDescent="0.25">
      <c r="A120" s="6">
        <v>1825.2</v>
      </c>
      <c r="B120">
        <v>2</v>
      </c>
      <c r="C120" t="s">
        <v>610</v>
      </c>
      <c r="D120" t="s">
        <v>281</v>
      </c>
      <c r="E120">
        <v>363.9</v>
      </c>
      <c r="F120">
        <v>237</v>
      </c>
      <c r="K120" t="str">
        <f t="shared" si="44"/>
        <v/>
      </c>
      <c r="L120" t="str">
        <f t="shared" si="25"/>
        <v/>
      </c>
      <c r="M120" t="str">
        <f t="shared" si="23"/>
        <v/>
      </c>
      <c r="N120" t="str">
        <f t="shared" si="26"/>
        <v/>
      </c>
      <c r="O120" t="str">
        <f t="shared" si="27"/>
        <v/>
      </c>
      <c r="P120" t="str">
        <f t="shared" si="28"/>
        <v/>
      </c>
      <c r="Q120" t="str">
        <f t="shared" si="24"/>
        <v/>
      </c>
      <c r="R120" t="str">
        <f t="shared" si="29"/>
        <v/>
      </c>
      <c r="S120" t="str">
        <f t="shared" si="30"/>
        <v/>
      </c>
      <c r="T120" t="str">
        <f t="shared" si="31"/>
        <v/>
      </c>
      <c r="U120" t="str">
        <f t="shared" si="32"/>
        <v/>
      </c>
      <c r="V120" t="str">
        <f t="shared" si="33"/>
        <v/>
      </c>
      <c r="W120" t="str">
        <f t="shared" si="34"/>
        <v/>
      </c>
      <c r="X120" t="str">
        <f t="shared" si="35"/>
        <v/>
      </c>
      <c r="Y120" t="str">
        <f t="shared" si="36"/>
        <v/>
      </c>
      <c r="Z120" t="str">
        <f t="shared" si="37"/>
        <v/>
      </c>
      <c r="AA120" t="str">
        <f t="shared" si="38"/>
        <v/>
      </c>
      <c r="AB120" t="str">
        <f t="shared" si="39"/>
        <v/>
      </c>
      <c r="AC120" t="str">
        <f t="shared" si="40"/>
        <v/>
      </c>
      <c r="AD120" t="str">
        <f t="shared" si="41"/>
        <v>X</v>
      </c>
      <c r="AE120" t="str">
        <f t="shared" si="42"/>
        <v/>
      </c>
      <c r="BI120">
        <v>189</v>
      </c>
    </row>
    <row r="121" spans="1:61" x14ac:dyDescent="0.25">
      <c r="A121" s="6">
        <v>1825.9</v>
      </c>
      <c r="B121">
        <v>0.7</v>
      </c>
      <c r="C121" t="s">
        <v>611</v>
      </c>
      <c r="E121">
        <v>363.2</v>
      </c>
      <c r="F121">
        <v>237</v>
      </c>
      <c r="K121" t="str">
        <f t="shared" si="44"/>
        <v/>
      </c>
      <c r="L121" t="str">
        <f t="shared" si="25"/>
        <v/>
      </c>
      <c r="M121" t="str">
        <f t="shared" si="23"/>
        <v/>
      </c>
      <c r="N121" t="str">
        <f t="shared" si="26"/>
        <v/>
      </c>
      <c r="O121" t="str">
        <f t="shared" si="27"/>
        <v/>
      </c>
      <c r="P121" t="str">
        <f t="shared" si="28"/>
        <v/>
      </c>
      <c r="Q121" t="str">
        <f t="shared" si="24"/>
        <v/>
      </c>
      <c r="R121" t="str">
        <f t="shared" si="29"/>
        <v/>
      </c>
      <c r="S121" t="str">
        <f t="shared" si="30"/>
        <v/>
      </c>
      <c r="T121" t="str">
        <f t="shared" si="31"/>
        <v/>
      </c>
      <c r="U121" t="str">
        <f t="shared" si="32"/>
        <v/>
      </c>
      <c r="V121" t="str">
        <f t="shared" si="33"/>
        <v/>
      </c>
      <c r="W121" t="str">
        <f t="shared" si="34"/>
        <v/>
      </c>
      <c r="X121" t="str">
        <f t="shared" si="35"/>
        <v/>
      </c>
      <c r="Y121" t="str">
        <f t="shared" si="36"/>
        <v/>
      </c>
      <c r="Z121" t="str">
        <f t="shared" si="37"/>
        <v/>
      </c>
      <c r="AA121" t="str">
        <f t="shared" si="38"/>
        <v/>
      </c>
      <c r="AB121" t="str">
        <f t="shared" si="39"/>
        <v/>
      </c>
      <c r="AC121" t="str">
        <f t="shared" si="40"/>
        <v/>
      </c>
      <c r="AD121" t="str">
        <f t="shared" si="41"/>
        <v/>
      </c>
      <c r="AE121" t="str">
        <f t="shared" si="42"/>
        <v/>
      </c>
      <c r="AH121" t="s">
        <v>7</v>
      </c>
      <c r="AI121" t="s">
        <v>40</v>
      </c>
      <c r="AJ121">
        <v>44.187218999999999</v>
      </c>
      <c r="AK121">
        <v>-71.610836000000006</v>
      </c>
      <c r="AL121">
        <v>1811.8</v>
      </c>
      <c r="AM121">
        <v>362.8</v>
      </c>
      <c r="AN121">
        <v>4488</v>
      </c>
      <c r="BH121">
        <v>190</v>
      </c>
      <c r="BI121">
        <v>189</v>
      </c>
    </row>
    <row r="122" spans="1:61" x14ac:dyDescent="0.25">
      <c r="A122" s="6">
        <v>1826.1</v>
      </c>
      <c r="B122">
        <v>0.2</v>
      </c>
      <c r="C122" t="s">
        <v>612</v>
      </c>
      <c r="E122">
        <v>363</v>
      </c>
      <c r="F122">
        <v>237</v>
      </c>
      <c r="K122" t="str">
        <f t="shared" si="44"/>
        <v/>
      </c>
      <c r="L122" t="str">
        <f t="shared" si="25"/>
        <v/>
      </c>
      <c r="M122" t="str">
        <f t="shared" si="23"/>
        <v/>
      </c>
      <c r="N122" t="str">
        <f t="shared" si="26"/>
        <v/>
      </c>
      <c r="O122" t="str">
        <f t="shared" si="27"/>
        <v/>
      </c>
      <c r="P122" t="str">
        <f t="shared" si="28"/>
        <v/>
      </c>
      <c r="Q122" t="str">
        <f t="shared" si="24"/>
        <v/>
      </c>
      <c r="R122" t="str">
        <f t="shared" si="29"/>
        <v/>
      </c>
      <c r="S122" t="str">
        <f t="shared" si="30"/>
        <v/>
      </c>
      <c r="T122" t="str">
        <f t="shared" si="31"/>
        <v/>
      </c>
      <c r="U122" t="str">
        <f t="shared" si="32"/>
        <v/>
      </c>
      <c r="V122" t="str">
        <f t="shared" si="33"/>
        <v/>
      </c>
      <c r="W122" t="str">
        <f t="shared" si="34"/>
        <v/>
      </c>
      <c r="X122" t="str">
        <f t="shared" si="35"/>
        <v/>
      </c>
      <c r="Y122" t="str">
        <f t="shared" si="36"/>
        <v/>
      </c>
      <c r="Z122" t="str">
        <f t="shared" si="37"/>
        <v/>
      </c>
      <c r="AA122" t="str">
        <f t="shared" si="38"/>
        <v/>
      </c>
      <c r="AB122" t="str">
        <f t="shared" si="39"/>
        <v/>
      </c>
      <c r="AC122" t="str">
        <f t="shared" si="40"/>
        <v/>
      </c>
      <c r="AD122" t="str">
        <f t="shared" si="41"/>
        <v/>
      </c>
      <c r="AE122" t="str">
        <f t="shared" si="42"/>
        <v/>
      </c>
      <c r="BI122">
        <v>189</v>
      </c>
    </row>
    <row r="123" spans="1:61" x14ac:dyDescent="0.25">
      <c r="A123" s="6">
        <v>1826.3</v>
      </c>
      <c r="B123">
        <v>0.2</v>
      </c>
      <c r="C123" t="s">
        <v>613</v>
      </c>
      <c r="D123" t="s">
        <v>396</v>
      </c>
      <c r="E123">
        <v>362.8</v>
      </c>
      <c r="F123">
        <v>237</v>
      </c>
      <c r="K123" t="str">
        <f t="shared" si="44"/>
        <v>W-0.1m</v>
      </c>
      <c r="L123" t="str">
        <f t="shared" si="25"/>
        <v/>
      </c>
      <c r="M123" t="str">
        <f t="shared" si="23"/>
        <v/>
      </c>
      <c r="N123" t="str">
        <f t="shared" si="26"/>
        <v>X</v>
      </c>
      <c r="O123" t="str">
        <f t="shared" si="27"/>
        <v/>
      </c>
      <c r="P123" t="str">
        <f t="shared" si="28"/>
        <v/>
      </c>
      <c r="Q123" t="str">
        <f t="shared" si="24"/>
        <v/>
      </c>
      <c r="R123" t="str">
        <f t="shared" si="29"/>
        <v/>
      </c>
      <c r="S123" t="str">
        <f t="shared" si="30"/>
        <v/>
      </c>
      <c r="T123" t="str">
        <f t="shared" si="31"/>
        <v/>
      </c>
      <c r="U123" t="str">
        <f t="shared" si="32"/>
        <v>X</v>
      </c>
      <c r="V123" t="str">
        <f t="shared" si="33"/>
        <v/>
      </c>
      <c r="W123" t="str">
        <f t="shared" si="34"/>
        <v/>
      </c>
      <c r="X123" t="str">
        <f t="shared" si="35"/>
        <v/>
      </c>
      <c r="Y123" t="str">
        <f t="shared" si="36"/>
        <v/>
      </c>
      <c r="Z123" t="str">
        <f t="shared" si="37"/>
        <v/>
      </c>
      <c r="AA123" t="str">
        <f t="shared" si="38"/>
        <v/>
      </c>
      <c r="AB123" t="str">
        <f t="shared" si="39"/>
        <v/>
      </c>
      <c r="AC123" t="str">
        <f t="shared" si="40"/>
        <v/>
      </c>
      <c r="AD123" t="str">
        <f t="shared" si="41"/>
        <v>X</v>
      </c>
      <c r="AE123" t="str">
        <f t="shared" si="42"/>
        <v/>
      </c>
      <c r="AH123" t="s">
        <v>8</v>
      </c>
      <c r="AI123" t="s">
        <v>41</v>
      </c>
      <c r="AJ123">
        <v>44.190596900000003</v>
      </c>
      <c r="AK123">
        <v>-71.608278499999997</v>
      </c>
      <c r="AL123">
        <v>1812.2</v>
      </c>
      <c r="AM123">
        <v>362.4</v>
      </c>
      <c r="AN123">
        <v>3560</v>
      </c>
      <c r="AT123" t="s">
        <v>206</v>
      </c>
      <c r="AU123" t="s">
        <v>207</v>
      </c>
      <c r="AV123">
        <v>1826.3</v>
      </c>
      <c r="AW123">
        <v>2.7</v>
      </c>
      <c r="AX123" t="s">
        <v>185</v>
      </c>
      <c r="AY123">
        <v>3.9</v>
      </c>
      <c r="AZ123">
        <v>362.8</v>
      </c>
      <c r="BA123" s="4">
        <v>3951</v>
      </c>
      <c r="BB123" s="5">
        <v>8</v>
      </c>
      <c r="BC123" t="s">
        <v>208</v>
      </c>
      <c r="BD123" t="s">
        <v>192</v>
      </c>
      <c r="BE123">
        <v>-71.608800000000002</v>
      </c>
      <c r="BF123">
        <v>44.190629999999999</v>
      </c>
      <c r="BI123">
        <v>189</v>
      </c>
    </row>
    <row r="124" spans="1:61" x14ac:dyDescent="0.25">
      <c r="A124" s="6">
        <v>1826.8</v>
      </c>
      <c r="B124">
        <v>0.5</v>
      </c>
      <c r="C124" t="s">
        <v>614</v>
      </c>
      <c r="E124">
        <v>362.3</v>
      </c>
      <c r="F124">
        <v>237</v>
      </c>
      <c r="K124" t="str">
        <f t="shared" si="44"/>
        <v/>
      </c>
      <c r="L124" t="str">
        <f t="shared" si="25"/>
        <v/>
      </c>
      <c r="M124" t="str">
        <f t="shared" si="23"/>
        <v/>
      </c>
      <c r="N124" t="str">
        <f t="shared" si="26"/>
        <v/>
      </c>
      <c r="O124" t="str">
        <f t="shared" si="27"/>
        <v/>
      </c>
      <c r="P124" t="str">
        <f t="shared" si="28"/>
        <v/>
      </c>
      <c r="Q124" t="str">
        <f t="shared" si="24"/>
        <v/>
      </c>
      <c r="R124" t="str">
        <f t="shared" si="29"/>
        <v/>
      </c>
      <c r="S124" t="str">
        <f t="shared" si="30"/>
        <v/>
      </c>
      <c r="T124" t="str">
        <f t="shared" si="31"/>
        <v/>
      </c>
      <c r="U124" t="str">
        <f t="shared" si="32"/>
        <v/>
      </c>
      <c r="V124" t="str">
        <f t="shared" si="33"/>
        <v/>
      </c>
      <c r="W124" t="str">
        <f t="shared" si="34"/>
        <v/>
      </c>
      <c r="X124" t="str">
        <f t="shared" si="35"/>
        <v/>
      </c>
      <c r="Y124" t="str">
        <f t="shared" si="36"/>
        <v/>
      </c>
      <c r="Z124" t="str">
        <f t="shared" si="37"/>
        <v/>
      </c>
      <c r="AA124" t="str">
        <f t="shared" si="38"/>
        <v/>
      </c>
      <c r="AB124" t="str">
        <f t="shared" si="39"/>
        <v/>
      </c>
      <c r="AC124" t="str">
        <f t="shared" si="40"/>
        <v/>
      </c>
      <c r="AD124" t="str">
        <f t="shared" si="41"/>
        <v/>
      </c>
      <c r="AE124" t="str">
        <f t="shared" si="42"/>
        <v/>
      </c>
      <c r="BI124">
        <v>189</v>
      </c>
    </row>
    <row r="125" spans="1:61" x14ac:dyDescent="0.25">
      <c r="A125" s="6">
        <v>1828.4</v>
      </c>
      <c r="B125">
        <v>1.6</v>
      </c>
      <c r="C125" t="s">
        <v>615</v>
      </c>
      <c r="E125">
        <v>360.7</v>
      </c>
      <c r="F125">
        <v>237</v>
      </c>
      <c r="K125" t="str">
        <f t="shared" si="44"/>
        <v/>
      </c>
      <c r="L125" t="str">
        <f t="shared" si="25"/>
        <v/>
      </c>
      <c r="M125" t="str">
        <f t="shared" si="23"/>
        <v/>
      </c>
      <c r="N125" t="str">
        <f t="shared" si="26"/>
        <v/>
      </c>
      <c r="O125" t="str">
        <f t="shared" si="27"/>
        <v/>
      </c>
      <c r="P125" t="str">
        <f t="shared" si="28"/>
        <v/>
      </c>
      <c r="Q125" t="str">
        <f t="shared" si="24"/>
        <v/>
      </c>
      <c r="R125" t="str">
        <f t="shared" si="29"/>
        <v/>
      </c>
      <c r="S125" t="str">
        <f t="shared" si="30"/>
        <v/>
      </c>
      <c r="T125" t="str">
        <f t="shared" si="31"/>
        <v/>
      </c>
      <c r="U125" t="str">
        <f t="shared" si="32"/>
        <v/>
      </c>
      <c r="V125" t="str">
        <f t="shared" si="33"/>
        <v/>
      </c>
      <c r="W125" t="str">
        <f t="shared" si="34"/>
        <v/>
      </c>
      <c r="X125" t="str">
        <f t="shared" si="35"/>
        <v/>
      </c>
      <c r="Y125" t="str">
        <f t="shared" si="36"/>
        <v/>
      </c>
      <c r="Z125" t="str">
        <f t="shared" si="37"/>
        <v/>
      </c>
      <c r="AA125" t="str">
        <f t="shared" si="38"/>
        <v/>
      </c>
      <c r="AB125" t="str">
        <f t="shared" si="39"/>
        <v/>
      </c>
      <c r="AC125" t="str">
        <f t="shared" si="40"/>
        <v/>
      </c>
      <c r="AD125" t="str">
        <f t="shared" si="41"/>
        <v/>
      </c>
      <c r="AE125" t="str">
        <f t="shared" si="42"/>
        <v/>
      </c>
      <c r="BI125">
        <v>189</v>
      </c>
    </row>
    <row r="126" spans="1:61" x14ac:dyDescent="0.25">
      <c r="A126" s="6">
        <v>1829</v>
      </c>
      <c r="B126">
        <v>0.6</v>
      </c>
      <c r="C126" t="s">
        <v>616</v>
      </c>
      <c r="D126" t="s">
        <v>352</v>
      </c>
      <c r="E126">
        <v>360.1</v>
      </c>
      <c r="F126">
        <v>237</v>
      </c>
      <c r="K126" t="str">
        <f t="shared" si="44"/>
        <v/>
      </c>
      <c r="L126" t="str">
        <f t="shared" si="25"/>
        <v/>
      </c>
      <c r="M126" t="str">
        <f t="shared" si="23"/>
        <v/>
      </c>
      <c r="N126" t="str">
        <f t="shared" si="26"/>
        <v/>
      </c>
      <c r="O126" t="str">
        <f t="shared" si="27"/>
        <v/>
      </c>
      <c r="P126" t="str">
        <f t="shared" si="28"/>
        <v/>
      </c>
      <c r="Q126" t="str">
        <f t="shared" si="24"/>
        <v/>
      </c>
      <c r="R126" t="str">
        <f t="shared" si="29"/>
        <v/>
      </c>
      <c r="S126" t="str">
        <f t="shared" si="30"/>
        <v/>
      </c>
      <c r="T126" t="str">
        <f t="shared" si="31"/>
        <v/>
      </c>
      <c r="U126" t="str">
        <f t="shared" si="32"/>
        <v/>
      </c>
      <c r="V126" t="str">
        <f t="shared" si="33"/>
        <v/>
      </c>
      <c r="W126" t="str">
        <f t="shared" si="34"/>
        <v/>
      </c>
      <c r="X126" t="str">
        <f t="shared" si="35"/>
        <v/>
      </c>
      <c r="Y126" t="str">
        <f t="shared" si="36"/>
        <v/>
      </c>
      <c r="Z126" t="str">
        <f t="shared" si="37"/>
        <v/>
      </c>
      <c r="AA126" t="str">
        <f t="shared" si="38"/>
        <v/>
      </c>
      <c r="AB126" t="str">
        <f t="shared" si="39"/>
        <v>X</v>
      </c>
      <c r="AC126" t="str">
        <f t="shared" si="40"/>
        <v/>
      </c>
      <c r="AD126" t="str">
        <f t="shared" si="41"/>
        <v>X</v>
      </c>
      <c r="AE126" t="str">
        <f t="shared" si="42"/>
        <v>X</v>
      </c>
      <c r="AH126" t="s">
        <v>34</v>
      </c>
      <c r="AI126" t="s">
        <v>42</v>
      </c>
      <c r="AJ126">
        <v>44.187777099999998</v>
      </c>
      <c r="AK126">
        <v>-71.568851300000006</v>
      </c>
      <c r="AL126">
        <v>1814.9</v>
      </c>
      <c r="AM126">
        <v>359.7</v>
      </c>
      <c r="AN126">
        <v>3800</v>
      </c>
      <c r="AT126" t="s">
        <v>42</v>
      </c>
      <c r="AU126" t="s">
        <v>209</v>
      </c>
      <c r="AV126">
        <v>1829</v>
      </c>
      <c r="AW126">
        <v>2.8</v>
      </c>
      <c r="AX126" t="s">
        <v>210</v>
      </c>
      <c r="AY126">
        <v>2.7</v>
      </c>
      <c r="AZ126">
        <v>360.1</v>
      </c>
      <c r="BA126" s="4">
        <v>3800</v>
      </c>
      <c r="BB126" t="s">
        <v>204</v>
      </c>
      <c r="BC126">
        <v>38</v>
      </c>
      <c r="BD126" t="s">
        <v>192</v>
      </c>
      <c r="BE126">
        <v>-71.569400000000002</v>
      </c>
      <c r="BF126">
        <v>44.187809999999999</v>
      </c>
      <c r="BI126">
        <v>189</v>
      </c>
    </row>
    <row r="127" spans="1:61" x14ac:dyDescent="0.25">
      <c r="A127" s="6">
        <v>1829.8</v>
      </c>
      <c r="B127">
        <v>0.8</v>
      </c>
      <c r="C127" t="s">
        <v>617</v>
      </c>
      <c r="E127">
        <v>359.3</v>
      </c>
      <c r="F127">
        <v>237</v>
      </c>
      <c r="I127" s="7" t="s">
        <v>301</v>
      </c>
      <c r="K127" t="str">
        <f t="shared" si="44"/>
        <v/>
      </c>
      <c r="L127" t="str">
        <f t="shared" si="25"/>
        <v/>
      </c>
      <c r="M127" t="str">
        <f t="shared" si="23"/>
        <v/>
      </c>
      <c r="N127" t="str">
        <f t="shared" si="26"/>
        <v/>
      </c>
      <c r="O127" t="str">
        <f t="shared" si="27"/>
        <v/>
      </c>
      <c r="P127" t="str">
        <f t="shared" si="28"/>
        <v/>
      </c>
      <c r="Q127" t="str">
        <f t="shared" si="24"/>
        <v/>
      </c>
      <c r="R127" t="str">
        <f t="shared" si="29"/>
        <v/>
      </c>
      <c r="S127" t="str">
        <f t="shared" si="30"/>
        <v/>
      </c>
      <c r="T127" t="str">
        <f t="shared" si="31"/>
        <v/>
      </c>
      <c r="U127" t="str">
        <f t="shared" si="32"/>
        <v/>
      </c>
      <c r="V127" t="str">
        <f t="shared" si="33"/>
        <v/>
      </c>
      <c r="W127" t="str">
        <f t="shared" si="34"/>
        <v/>
      </c>
      <c r="X127" t="str">
        <f t="shared" si="35"/>
        <v/>
      </c>
      <c r="Y127" t="str">
        <f t="shared" si="36"/>
        <v/>
      </c>
      <c r="Z127" t="str">
        <f t="shared" si="37"/>
        <v/>
      </c>
      <c r="AA127" t="str">
        <f t="shared" si="38"/>
        <v/>
      </c>
      <c r="AB127" t="str">
        <f t="shared" si="39"/>
        <v/>
      </c>
      <c r="AC127" t="str">
        <f t="shared" si="40"/>
        <v/>
      </c>
      <c r="AD127" t="str">
        <f t="shared" si="41"/>
        <v/>
      </c>
      <c r="AE127" t="str">
        <f t="shared" si="42"/>
        <v/>
      </c>
      <c r="AH127" t="s">
        <v>7</v>
      </c>
      <c r="AI127" t="s">
        <v>43</v>
      </c>
      <c r="AJ127">
        <v>44.188000000000002</v>
      </c>
      <c r="AK127">
        <v>-71.555000000000007</v>
      </c>
      <c r="AL127">
        <v>1815.7</v>
      </c>
      <c r="AM127">
        <v>358.9</v>
      </c>
      <c r="AN127">
        <v>4902</v>
      </c>
      <c r="BI127">
        <v>189</v>
      </c>
    </row>
    <row r="128" spans="1:61" x14ac:dyDescent="0.25">
      <c r="A128" s="6">
        <v>1831.8</v>
      </c>
      <c r="B128">
        <v>2</v>
      </c>
      <c r="C128" t="s">
        <v>618</v>
      </c>
      <c r="D128" t="s">
        <v>434</v>
      </c>
      <c r="E128">
        <v>357.3</v>
      </c>
      <c r="F128">
        <v>237</v>
      </c>
      <c r="K128" t="str">
        <f t="shared" si="44"/>
        <v>E-0.8m</v>
      </c>
      <c r="L128" t="str">
        <f t="shared" si="25"/>
        <v/>
      </c>
      <c r="M128" t="str">
        <f t="shared" si="23"/>
        <v/>
      </c>
      <c r="N128" t="str">
        <f t="shared" si="26"/>
        <v>X</v>
      </c>
      <c r="O128" t="str">
        <f t="shared" si="27"/>
        <v/>
      </c>
      <c r="P128" t="str">
        <f t="shared" si="28"/>
        <v/>
      </c>
      <c r="Q128" t="str">
        <f t="shared" si="24"/>
        <v/>
      </c>
      <c r="R128" t="str">
        <f t="shared" si="29"/>
        <v/>
      </c>
      <c r="S128" t="str">
        <f t="shared" si="30"/>
        <v/>
      </c>
      <c r="T128" t="str">
        <f t="shared" si="31"/>
        <v/>
      </c>
      <c r="U128" t="str">
        <f t="shared" si="32"/>
        <v>X</v>
      </c>
      <c r="V128" t="str">
        <f t="shared" si="33"/>
        <v/>
      </c>
      <c r="W128" t="str">
        <f t="shared" si="34"/>
        <v/>
      </c>
      <c r="X128" t="str">
        <f t="shared" si="35"/>
        <v/>
      </c>
      <c r="Y128" t="str">
        <f t="shared" si="36"/>
        <v/>
      </c>
      <c r="Z128" t="str">
        <f t="shared" si="37"/>
        <v/>
      </c>
      <c r="AA128" t="str">
        <f t="shared" si="38"/>
        <v/>
      </c>
      <c r="AB128" t="str">
        <f t="shared" si="39"/>
        <v/>
      </c>
      <c r="AC128" t="str">
        <f t="shared" si="40"/>
        <v/>
      </c>
      <c r="AD128" t="str">
        <f t="shared" si="41"/>
        <v>X</v>
      </c>
      <c r="AE128" t="str">
        <f t="shared" si="42"/>
        <v/>
      </c>
      <c r="AH128" t="s">
        <v>8</v>
      </c>
      <c r="AI128" t="s">
        <v>44</v>
      </c>
      <c r="AJ128">
        <v>44.160938799999997</v>
      </c>
      <c r="AK128">
        <v>-71.535030399999997</v>
      </c>
      <c r="AL128">
        <v>1817.7</v>
      </c>
      <c r="AM128">
        <v>356.9</v>
      </c>
      <c r="AN128">
        <v>4160</v>
      </c>
      <c r="AT128" t="s">
        <v>44</v>
      </c>
      <c r="AU128" t="s">
        <v>211</v>
      </c>
      <c r="AV128">
        <v>1831.8</v>
      </c>
      <c r="AW128">
        <v>4.0999999999999996</v>
      </c>
      <c r="AX128" t="s">
        <v>212</v>
      </c>
      <c r="AY128">
        <v>2.8</v>
      </c>
      <c r="AZ128">
        <v>357.3</v>
      </c>
      <c r="BA128" s="4">
        <v>4534</v>
      </c>
      <c r="BB128" t="s">
        <v>204</v>
      </c>
      <c r="BC128" t="s">
        <v>213</v>
      </c>
      <c r="BD128" t="s">
        <v>192</v>
      </c>
      <c r="BE128">
        <v>-71.535600000000002</v>
      </c>
      <c r="BF128">
        <v>44.160969999999999</v>
      </c>
      <c r="BI128">
        <v>189</v>
      </c>
    </row>
    <row r="129" spans="1:61" x14ac:dyDescent="0.25">
      <c r="A129" s="6">
        <v>1833.1</v>
      </c>
      <c r="B129">
        <v>1.3</v>
      </c>
      <c r="C129" t="s">
        <v>619</v>
      </c>
      <c r="E129">
        <v>356</v>
      </c>
      <c r="F129">
        <v>237</v>
      </c>
      <c r="K129" t="str">
        <f t="shared" si="44"/>
        <v/>
      </c>
      <c r="L129" t="str">
        <f t="shared" si="25"/>
        <v/>
      </c>
      <c r="M129" t="str">
        <f t="shared" si="23"/>
        <v/>
      </c>
      <c r="N129" t="str">
        <f t="shared" si="26"/>
        <v/>
      </c>
      <c r="O129" t="str">
        <f t="shared" si="27"/>
        <v/>
      </c>
      <c r="P129" t="str">
        <f t="shared" si="28"/>
        <v/>
      </c>
      <c r="Q129" t="str">
        <f t="shared" si="24"/>
        <v/>
      </c>
      <c r="R129" t="str">
        <f t="shared" si="29"/>
        <v/>
      </c>
      <c r="S129" t="str">
        <f t="shared" si="30"/>
        <v/>
      </c>
      <c r="T129" t="str">
        <f t="shared" si="31"/>
        <v/>
      </c>
      <c r="U129" t="str">
        <f t="shared" si="32"/>
        <v/>
      </c>
      <c r="V129" t="str">
        <f t="shared" si="33"/>
        <v/>
      </c>
      <c r="W129" t="str">
        <f t="shared" si="34"/>
        <v/>
      </c>
      <c r="X129" t="str">
        <f t="shared" si="35"/>
        <v/>
      </c>
      <c r="Y129" t="str">
        <f t="shared" si="36"/>
        <v/>
      </c>
      <c r="Z129" t="str">
        <f t="shared" si="37"/>
        <v/>
      </c>
      <c r="AA129" t="str">
        <f t="shared" si="38"/>
        <v/>
      </c>
      <c r="AB129" t="str">
        <f t="shared" si="39"/>
        <v/>
      </c>
      <c r="AC129" t="str">
        <f t="shared" si="40"/>
        <v/>
      </c>
      <c r="AD129" t="str">
        <f t="shared" si="41"/>
        <v/>
      </c>
      <c r="AE129" t="str">
        <f t="shared" si="42"/>
        <v/>
      </c>
      <c r="BI129">
        <v>189</v>
      </c>
    </row>
    <row r="130" spans="1:61" x14ac:dyDescent="0.25">
      <c r="A130" s="6">
        <v>1834.3</v>
      </c>
      <c r="B130">
        <v>1.2</v>
      </c>
      <c r="C130" t="s">
        <v>620</v>
      </c>
      <c r="D130" t="s">
        <v>435</v>
      </c>
      <c r="E130">
        <v>354.8</v>
      </c>
      <c r="F130">
        <v>237</v>
      </c>
      <c r="K130" t="str">
        <f t="shared" si="44"/>
        <v>E-0.1m</v>
      </c>
      <c r="L130" t="str">
        <f t="shared" si="25"/>
        <v/>
      </c>
      <c r="M130" t="str">
        <f t="shared" si="23"/>
        <v/>
      </c>
      <c r="N130" t="str">
        <f t="shared" si="26"/>
        <v/>
      </c>
      <c r="O130" t="str">
        <f t="shared" si="27"/>
        <v/>
      </c>
      <c r="P130" t="str">
        <f t="shared" si="28"/>
        <v/>
      </c>
      <c r="Q130" t="str">
        <f t="shared" si="24"/>
        <v/>
      </c>
      <c r="R130" t="str">
        <f t="shared" si="29"/>
        <v/>
      </c>
      <c r="S130" t="str">
        <f t="shared" si="30"/>
        <v/>
      </c>
      <c r="T130" t="str">
        <f t="shared" si="31"/>
        <v/>
      </c>
      <c r="U130" t="str">
        <f t="shared" si="32"/>
        <v/>
      </c>
      <c r="V130" t="str">
        <f t="shared" si="33"/>
        <v/>
      </c>
      <c r="W130" t="str">
        <f t="shared" si="34"/>
        <v/>
      </c>
      <c r="X130" t="str">
        <f t="shared" si="35"/>
        <v/>
      </c>
      <c r="Y130" t="str">
        <f t="shared" si="36"/>
        <v/>
      </c>
      <c r="Z130" t="str">
        <f t="shared" si="37"/>
        <v/>
      </c>
      <c r="AA130" t="str">
        <f t="shared" si="38"/>
        <v/>
      </c>
      <c r="AB130" t="str">
        <f t="shared" si="39"/>
        <v/>
      </c>
      <c r="AC130" t="str">
        <f t="shared" si="40"/>
        <v/>
      </c>
      <c r="AD130" t="str">
        <f t="shared" si="41"/>
        <v>X</v>
      </c>
      <c r="AE130" t="str">
        <f t="shared" si="42"/>
        <v/>
      </c>
      <c r="BI130">
        <v>189</v>
      </c>
    </row>
    <row r="131" spans="1:61" x14ac:dyDescent="0.25">
      <c r="A131" s="6">
        <v>1834.7</v>
      </c>
      <c r="B131">
        <v>0.4</v>
      </c>
      <c r="C131" t="s">
        <v>621</v>
      </c>
      <c r="E131">
        <v>354.4</v>
      </c>
      <c r="F131">
        <v>237</v>
      </c>
      <c r="K131" t="str">
        <f t="shared" si="44"/>
        <v/>
      </c>
      <c r="L131" t="str">
        <f t="shared" si="25"/>
        <v/>
      </c>
      <c r="M131" t="str">
        <f t="shared" si="23"/>
        <v/>
      </c>
      <c r="N131" t="str">
        <f t="shared" si="26"/>
        <v/>
      </c>
      <c r="O131" t="str">
        <f t="shared" si="27"/>
        <v/>
      </c>
      <c r="P131" t="str">
        <f t="shared" si="28"/>
        <v/>
      </c>
      <c r="Q131" t="str">
        <f t="shared" si="24"/>
        <v/>
      </c>
      <c r="R131" t="str">
        <f t="shared" si="29"/>
        <v/>
      </c>
      <c r="S131" t="str">
        <f t="shared" si="30"/>
        <v/>
      </c>
      <c r="T131" t="str">
        <f t="shared" si="31"/>
        <v/>
      </c>
      <c r="U131" t="str">
        <f t="shared" si="32"/>
        <v/>
      </c>
      <c r="V131" t="str">
        <f t="shared" si="33"/>
        <v/>
      </c>
      <c r="W131" t="str">
        <f t="shared" si="34"/>
        <v/>
      </c>
      <c r="X131" t="str">
        <f t="shared" si="35"/>
        <v/>
      </c>
      <c r="Y131" t="str">
        <f t="shared" si="36"/>
        <v/>
      </c>
      <c r="Z131" t="str">
        <f t="shared" si="37"/>
        <v/>
      </c>
      <c r="AA131" t="str">
        <f t="shared" si="38"/>
        <v/>
      </c>
      <c r="AB131" t="str">
        <f t="shared" si="39"/>
        <v/>
      </c>
      <c r="AC131" t="str">
        <f t="shared" si="40"/>
        <v/>
      </c>
      <c r="AD131" t="str">
        <f t="shared" si="41"/>
        <v/>
      </c>
      <c r="AE131" t="str">
        <f t="shared" si="42"/>
        <v/>
      </c>
      <c r="BI131">
        <v>189</v>
      </c>
    </row>
    <row r="132" spans="1:61" x14ac:dyDescent="0.25">
      <c r="A132" s="6">
        <v>1834.8</v>
      </c>
      <c r="B132">
        <v>0.1</v>
      </c>
      <c r="C132" t="s">
        <v>622</v>
      </c>
      <c r="E132">
        <v>354.3</v>
      </c>
      <c r="F132">
        <v>237</v>
      </c>
      <c r="K132" t="str">
        <f t="shared" si="44"/>
        <v/>
      </c>
      <c r="L132" t="str">
        <f t="shared" si="25"/>
        <v/>
      </c>
      <c r="M132" t="str">
        <f t="shared" si="23"/>
        <v/>
      </c>
      <c r="N132" t="str">
        <f t="shared" si="26"/>
        <v/>
      </c>
      <c r="O132" t="str">
        <f t="shared" si="27"/>
        <v/>
      </c>
      <c r="P132" t="str">
        <f t="shared" si="28"/>
        <v/>
      </c>
      <c r="Q132" t="str">
        <f t="shared" si="24"/>
        <v/>
      </c>
      <c r="R132" t="str">
        <f t="shared" si="29"/>
        <v/>
      </c>
      <c r="S132" t="str">
        <f t="shared" si="30"/>
        <v/>
      </c>
      <c r="T132" t="str">
        <f t="shared" si="31"/>
        <v/>
      </c>
      <c r="U132" t="str">
        <f t="shared" si="32"/>
        <v/>
      </c>
      <c r="V132" t="str">
        <f t="shared" si="33"/>
        <v/>
      </c>
      <c r="W132" t="str">
        <f t="shared" si="34"/>
        <v/>
      </c>
      <c r="X132" t="str">
        <f t="shared" si="35"/>
        <v/>
      </c>
      <c r="Y132" t="str">
        <f t="shared" si="36"/>
        <v/>
      </c>
      <c r="Z132" t="str">
        <f t="shared" si="37"/>
        <v/>
      </c>
      <c r="AA132" t="str">
        <f t="shared" si="38"/>
        <v/>
      </c>
      <c r="AB132" t="str">
        <f t="shared" si="39"/>
        <v/>
      </c>
      <c r="AC132" t="str">
        <f t="shared" si="40"/>
        <v/>
      </c>
      <c r="AD132" t="str">
        <f t="shared" si="41"/>
        <v/>
      </c>
      <c r="AE132" t="str">
        <f t="shared" si="42"/>
        <v/>
      </c>
      <c r="BI132">
        <v>189</v>
      </c>
    </row>
    <row r="133" spans="1:61" x14ac:dyDescent="0.25">
      <c r="A133" s="6">
        <v>1835.9</v>
      </c>
      <c r="B133">
        <v>1.1000000000000001</v>
      </c>
      <c r="C133" t="s">
        <v>623</v>
      </c>
      <c r="D133" t="s">
        <v>281</v>
      </c>
      <c r="E133">
        <v>353.2</v>
      </c>
      <c r="F133">
        <v>237</v>
      </c>
      <c r="K133" t="str">
        <f t="shared" si="44"/>
        <v/>
      </c>
      <c r="L133" t="str">
        <f t="shared" si="25"/>
        <v/>
      </c>
      <c r="M133" t="str">
        <f t="shared" si="23"/>
        <v/>
      </c>
      <c r="N133" t="str">
        <f t="shared" si="26"/>
        <v/>
      </c>
      <c r="O133" t="str">
        <f t="shared" si="27"/>
        <v/>
      </c>
      <c r="P133" t="str">
        <f t="shared" si="28"/>
        <v/>
      </c>
      <c r="Q133" t="str">
        <f t="shared" si="24"/>
        <v/>
      </c>
      <c r="R133" t="str">
        <f t="shared" si="29"/>
        <v/>
      </c>
      <c r="S133" t="str">
        <f t="shared" si="30"/>
        <v/>
      </c>
      <c r="T133" t="str">
        <f t="shared" si="31"/>
        <v/>
      </c>
      <c r="U133" t="str">
        <f t="shared" si="32"/>
        <v/>
      </c>
      <c r="V133" t="str">
        <f t="shared" si="33"/>
        <v/>
      </c>
      <c r="W133" t="str">
        <f t="shared" si="34"/>
        <v/>
      </c>
      <c r="X133" t="str">
        <f t="shared" si="35"/>
        <v/>
      </c>
      <c r="Y133" t="str">
        <f t="shared" si="36"/>
        <v/>
      </c>
      <c r="Z133" t="str">
        <f t="shared" si="37"/>
        <v/>
      </c>
      <c r="AA133" t="str">
        <f t="shared" si="38"/>
        <v/>
      </c>
      <c r="AB133" t="str">
        <f t="shared" si="39"/>
        <v/>
      </c>
      <c r="AC133" t="str">
        <f t="shared" si="40"/>
        <v/>
      </c>
      <c r="AD133" t="str">
        <f t="shared" si="41"/>
        <v>X</v>
      </c>
      <c r="AE133" t="str">
        <f t="shared" si="42"/>
        <v/>
      </c>
      <c r="BI133">
        <v>189</v>
      </c>
    </row>
    <row r="134" spans="1:61" x14ac:dyDescent="0.25">
      <c r="A134" s="6">
        <v>1836</v>
      </c>
      <c r="B134">
        <v>0.1</v>
      </c>
      <c r="C134" t="s">
        <v>624</v>
      </c>
      <c r="D134" t="s">
        <v>352</v>
      </c>
      <c r="E134">
        <v>353.1</v>
      </c>
      <c r="F134">
        <v>237</v>
      </c>
      <c r="K134" t="str">
        <f t="shared" si="44"/>
        <v/>
      </c>
      <c r="L134" t="str">
        <f t="shared" si="25"/>
        <v/>
      </c>
      <c r="M134" t="str">
        <f t="shared" si="23"/>
        <v/>
      </c>
      <c r="N134" t="str">
        <f t="shared" si="26"/>
        <v/>
      </c>
      <c r="O134" t="str">
        <f t="shared" si="27"/>
        <v/>
      </c>
      <c r="P134" t="str">
        <f t="shared" si="28"/>
        <v/>
      </c>
      <c r="Q134" t="str">
        <f t="shared" si="24"/>
        <v/>
      </c>
      <c r="R134" t="str">
        <f t="shared" si="29"/>
        <v/>
      </c>
      <c r="S134" t="str">
        <f t="shared" si="30"/>
        <v/>
      </c>
      <c r="T134" t="str">
        <f t="shared" si="31"/>
        <v/>
      </c>
      <c r="U134" t="str">
        <f t="shared" si="32"/>
        <v/>
      </c>
      <c r="V134" t="str">
        <f t="shared" si="33"/>
        <v/>
      </c>
      <c r="W134" t="str">
        <f t="shared" si="34"/>
        <v/>
      </c>
      <c r="X134" t="str">
        <f t="shared" si="35"/>
        <v/>
      </c>
      <c r="Y134" t="str">
        <f t="shared" si="36"/>
        <v/>
      </c>
      <c r="Z134" t="str">
        <f t="shared" si="37"/>
        <v/>
      </c>
      <c r="AA134" t="str">
        <f t="shared" si="38"/>
        <v/>
      </c>
      <c r="AB134" t="str">
        <f t="shared" si="39"/>
        <v>X</v>
      </c>
      <c r="AC134" t="str">
        <f t="shared" si="40"/>
        <v/>
      </c>
      <c r="AD134" t="str">
        <f t="shared" si="41"/>
        <v>X</v>
      </c>
      <c r="AE134" t="str">
        <f t="shared" si="42"/>
        <v>X</v>
      </c>
      <c r="AH134" t="s">
        <v>34</v>
      </c>
      <c r="AI134" t="s">
        <v>45</v>
      </c>
      <c r="AJ134">
        <v>44.195678700000002</v>
      </c>
      <c r="AK134">
        <v>-71.494278800000004</v>
      </c>
      <c r="AL134">
        <v>1821.9</v>
      </c>
      <c r="AM134">
        <v>352.7</v>
      </c>
      <c r="AN134">
        <v>2450</v>
      </c>
      <c r="AT134" t="s">
        <v>45</v>
      </c>
      <c r="AU134" t="s">
        <v>214</v>
      </c>
      <c r="AV134">
        <v>1835.9</v>
      </c>
      <c r="AW134">
        <v>4.9000000000000004</v>
      </c>
      <c r="AX134" t="s">
        <v>174</v>
      </c>
      <c r="AY134">
        <v>4.0999999999999996</v>
      </c>
      <c r="AZ134">
        <v>353.2</v>
      </c>
      <c r="BA134" s="4">
        <v>2635</v>
      </c>
      <c r="BB134" t="s">
        <v>204</v>
      </c>
      <c r="BC134">
        <v>36</v>
      </c>
      <c r="BD134" t="s">
        <v>192</v>
      </c>
      <c r="BE134">
        <v>-71.494799999999998</v>
      </c>
      <c r="BF134">
        <v>44.195709999999998</v>
      </c>
      <c r="BI134">
        <v>189</v>
      </c>
    </row>
    <row r="135" spans="1:61" x14ac:dyDescent="0.25">
      <c r="A135" s="6">
        <v>1836.2</v>
      </c>
      <c r="B135">
        <v>0.2</v>
      </c>
      <c r="C135" t="s">
        <v>625</v>
      </c>
      <c r="E135">
        <v>352.9</v>
      </c>
      <c r="F135">
        <v>237</v>
      </c>
      <c r="K135" t="str">
        <f t="shared" si="44"/>
        <v/>
      </c>
      <c r="L135" t="str">
        <f t="shared" si="25"/>
        <v/>
      </c>
      <c r="M135" t="str">
        <f t="shared" ref="M135:M198" si="45">IF(ISERROR(FIND(" O",$D135)),"","X")</f>
        <v/>
      </c>
      <c r="N135" t="str">
        <f t="shared" si="26"/>
        <v/>
      </c>
      <c r="O135" t="str">
        <f t="shared" si="27"/>
        <v/>
      </c>
      <c r="P135" t="str">
        <f t="shared" si="28"/>
        <v/>
      </c>
      <c r="Q135" t="str">
        <f t="shared" si="24"/>
        <v/>
      </c>
      <c r="R135" t="str">
        <f t="shared" si="29"/>
        <v/>
      </c>
      <c r="S135" t="str">
        <f t="shared" si="30"/>
        <v/>
      </c>
      <c r="T135" t="str">
        <f t="shared" si="31"/>
        <v/>
      </c>
      <c r="U135" t="str">
        <f t="shared" si="32"/>
        <v/>
      </c>
      <c r="V135" t="str">
        <f t="shared" si="33"/>
        <v/>
      </c>
      <c r="W135" t="str">
        <f t="shared" si="34"/>
        <v/>
      </c>
      <c r="X135" t="str">
        <f t="shared" si="35"/>
        <v/>
      </c>
      <c r="Y135" t="str">
        <f t="shared" si="36"/>
        <v/>
      </c>
      <c r="Z135" t="str">
        <f t="shared" si="37"/>
        <v/>
      </c>
      <c r="AA135" t="str">
        <f t="shared" si="38"/>
        <v/>
      </c>
      <c r="AB135" t="str">
        <f t="shared" si="39"/>
        <v/>
      </c>
      <c r="AC135" t="str">
        <f t="shared" si="40"/>
        <v/>
      </c>
      <c r="AD135" t="str">
        <f t="shared" si="41"/>
        <v/>
      </c>
      <c r="AE135" t="str">
        <f t="shared" si="42"/>
        <v/>
      </c>
      <c r="BI135">
        <v>189</v>
      </c>
    </row>
    <row r="136" spans="1:61" x14ac:dyDescent="0.25">
      <c r="A136" s="6">
        <v>1837.5</v>
      </c>
      <c r="B136">
        <v>1.3</v>
      </c>
      <c r="C136" t="s">
        <v>626</v>
      </c>
      <c r="E136">
        <v>351.6</v>
      </c>
      <c r="F136">
        <v>237</v>
      </c>
      <c r="K136" t="str">
        <f t="shared" si="44"/>
        <v/>
      </c>
      <c r="L136" t="str">
        <f t="shared" si="25"/>
        <v/>
      </c>
      <c r="M136" t="str">
        <f t="shared" si="45"/>
        <v/>
      </c>
      <c r="N136" t="str">
        <f t="shared" si="26"/>
        <v/>
      </c>
      <c r="O136" t="str">
        <f t="shared" si="27"/>
        <v/>
      </c>
      <c r="P136" t="str">
        <f t="shared" si="28"/>
        <v/>
      </c>
      <c r="Q136" t="str">
        <f t="shared" ref="Q136:Q199" si="46">IF(ISERROR(FIND("PO",$D136)),"","X")</f>
        <v/>
      </c>
      <c r="R136" t="str">
        <f t="shared" si="29"/>
        <v/>
      </c>
      <c r="S136" t="str">
        <f t="shared" si="30"/>
        <v/>
      </c>
      <c r="T136" t="str">
        <f t="shared" si="31"/>
        <v/>
      </c>
      <c r="U136" t="str">
        <f t="shared" si="32"/>
        <v/>
      </c>
      <c r="V136" t="str">
        <f t="shared" si="33"/>
        <v/>
      </c>
      <c r="W136" t="str">
        <f t="shared" si="34"/>
        <v/>
      </c>
      <c r="X136" t="str">
        <f t="shared" si="35"/>
        <v/>
      </c>
      <c r="Y136" t="str">
        <f t="shared" si="36"/>
        <v/>
      </c>
      <c r="Z136" t="str">
        <f t="shared" si="37"/>
        <v/>
      </c>
      <c r="AA136" t="str">
        <f t="shared" si="38"/>
        <v/>
      </c>
      <c r="AB136" t="str">
        <f t="shared" si="39"/>
        <v/>
      </c>
      <c r="AC136" t="str">
        <f t="shared" si="40"/>
        <v/>
      </c>
      <c r="AD136" t="str">
        <f t="shared" si="41"/>
        <v/>
      </c>
      <c r="AE136" t="str">
        <f t="shared" si="42"/>
        <v/>
      </c>
      <c r="BI136">
        <v>194</v>
      </c>
    </row>
    <row r="137" spans="1:61" x14ac:dyDescent="0.25">
      <c r="A137" s="6">
        <v>1838.3</v>
      </c>
      <c r="B137">
        <v>0.8</v>
      </c>
      <c r="C137" t="s">
        <v>627</v>
      </c>
      <c r="E137">
        <v>350.8</v>
      </c>
      <c r="F137">
        <v>237</v>
      </c>
      <c r="I137" s="7" t="s">
        <v>302</v>
      </c>
      <c r="K137" t="str">
        <f t="shared" si="44"/>
        <v/>
      </c>
      <c r="L137" t="str">
        <f t="shared" si="25"/>
        <v/>
      </c>
      <c r="M137" t="str">
        <f t="shared" si="45"/>
        <v/>
      </c>
      <c r="N137" t="str">
        <f t="shared" si="26"/>
        <v/>
      </c>
      <c r="O137" t="str">
        <f t="shared" si="27"/>
        <v/>
      </c>
      <c r="P137" t="str">
        <f t="shared" si="28"/>
        <v/>
      </c>
      <c r="Q137" t="str">
        <f t="shared" si="46"/>
        <v/>
      </c>
      <c r="R137" t="str">
        <f t="shared" si="29"/>
        <v/>
      </c>
      <c r="S137" t="str">
        <f t="shared" si="30"/>
        <v/>
      </c>
      <c r="T137" t="str">
        <f t="shared" si="31"/>
        <v/>
      </c>
      <c r="U137" t="str">
        <f t="shared" si="32"/>
        <v/>
      </c>
      <c r="V137" t="str">
        <f t="shared" si="33"/>
        <v/>
      </c>
      <c r="W137" t="str">
        <f t="shared" si="34"/>
        <v/>
      </c>
      <c r="X137" t="str">
        <f t="shared" si="35"/>
        <v/>
      </c>
      <c r="Y137" t="str">
        <f t="shared" si="36"/>
        <v/>
      </c>
      <c r="Z137" t="str">
        <f t="shared" si="37"/>
        <v/>
      </c>
      <c r="AA137" t="str">
        <f t="shared" si="38"/>
        <v/>
      </c>
      <c r="AB137" t="str">
        <f t="shared" si="39"/>
        <v/>
      </c>
      <c r="AC137" t="str">
        <f t="shared" si="40"/>
        <v/>
      </c>
      <c r="AD137" t="str">
        <f t="shared" si="41"/>
        <v/>
      </c>
      <c r="AE137" t="str">
        <f t="shared" si="42"/>
        <v/>
      </c>
      <c r="BI137">
        <v>194</v>
      </c>
    </row>
    <row r="138" spans="1:61" x14ac:dyDescent="0.25">
      <c r="A138" s="6">
        <v>1838.8</v>
      </c>
      <c r="B138">
        <v>0.5</v>
      </c>
      <c r="C138" t="s">
        <v>628</v>
      </c>
      <c r="D138" t="s">
        <v>436</v>
      </c>
      <c r="E138">
        <v>350.3</v>
      </c>
      <c r="F138">
        <v>237</v>
      </c>
      <c r="K138" t="str">
        <f t="shared" si="44"/>
        <v>E-0.8m</v>
      </c>
      <c r="L138" t="str">
        <f t="shared" ref="L138:L202" si="47">IF(ISERROR(FIND("B",$D138)),"","X")</f>
        <v/>
      </c>
      <c r="M138" t="str">
        <f t="shared" si="45"/>
        <v/>
      </c>
      <c r="N138" t="str">
        <f t="shared" ref="N138:N202" si="48">IF(ISERROR(FIND("C",$D138)),"","X")</f>
        <v/>
      </c>
      <c r="O138" t="str">
        <f t="shared" ref="O138:O202" si="49">IF(ISERROR(FIND("P",$D138)),"","X")</f>
        <v/>
      </c>
      <c r="P138" t="str">
        <f t="shared" ref="P138:P202" si="50">IF(ISERROR(FIND("cl",$D138)),"","X")</f>
        <v/>
      </c>
      <c r="Q138" t="str">
        <f t="shared" si="46"/>
        <v/>
      </c>
      <c r="R138" t="str">
        <f t="shared" ref="R138:R202" si="51">IF(ISERROR(FIND("D",$D138)),"","X")</f>
        <v/>
      </c>
      <c r="S138" t="str">
        <f t="shared" ref="S138:S202" si="52">IF(ISERROR(FIND("R",$D138)),"","X")</f>
        <v/>
      </c>
      <c r="T138" t="str">
        <f t="shared" ref="T138:T202" si="53">IF(ISERROR(FIND("f",$D138)),"","X")</f>
        <v/>
      </c>
      <c r="U138" t="str">
        <f t="shared" ref="U138:U202" si="54">IF(ISERROR(FIND("S",$D138)),"","X")</f>
        <v/>
      </c>
      <c r="V138" t="str">
        <f t="shared" ref="V138:V202" si="55">IF(ISERROR(FIND("G",$D138)),"","X")</f>
        <v/>
      </c>
      <c r="W138" t="str">
        <f t="shared" ref="W138:W202" si="56">IF(ISERROR(FIND("sh",$D138)),"","X")</f>
        <v/>
      </c>
      <c r="X138" t="str">
        <f t="shared" ref="X138:X202" si="57">IF(ISERROR(FIND("g",$D138)),"","X")</f>
        <v/>
      </c>
      <c r="Y138" t="str">
        <f t="shared" ref="Y138:Y202" si="58">IF(ISERROR(FIND("T",$D138)),"","X")</f>
        <v/>
      </c>
      <c r="Z138" t="str">
        <f t="shared" ref="Z138:Z202" si="59">IF(ISERROR(FIND("H",$D138)),"","X")</f>
        <v/>
      </c>
      <c r="AA138" t="str">
        <f t="shared" ref="AA138:AA202" si="60">IF(ISERROR(FIND("nw",$D138)),"","X")</f>
        <v/>
      </c>
      <c r="AB138" t="str">
        <f t="shared" ref="AB138:AB202" si="61">IF(ISERROR(FIND("L",$D138)),"","X")</f>
        <v/>
      </c>
      <c r="AC138" t="str">
        <f t="shared" ref="AC138:AC202" si="62">IF(ISERROR(FIND("V",$D138)),"","X")</f>
        <v/>
      </c>
      <c r="AD138" t="str">
        <f t="shared" ref="AD138:AD202" si="63">IF(ISERROR(FIND("w",$D138)),"","X")</f>
        <v>X</v>
      </c>
      <c r="AE138" t="str">
        <f t="shared" ref="AE138:AE202" si="64">IF(ISERROR(FIND("M",$D138)),"","X")</f>
        <v/>
      </c>
      <c r="BI138">
        <v>194</v>
      </c>
    </row>
    <row r="139" spans="1:61" x14ac:dyDescent="0.25">
      <c r="A139" s="6">
        <v>1840.8</v>
      </c>
      <c r="B139">
        <v>2</v>
      </c>
      <c r="C139" t="s">
        <v>629</v>
      </c>
      <c r="D139" t="s">
        <v>346</v>
      </c>
      <c r="E139">
        <v>348.3</v>
      </c>
      <c r="F139">
        <v>239</v>
      </c>
      <c r="K139" t="str">
        <f t="shared" si="44"/>
        <v/>
      </c>
      <c r="L139" t="str">
        <f t="shared" si="47"/>
        <v/>
      </c>
      <c r="M139" t="str">
        <f t="shared" si="45"/>
        <v/>
      </c>
      <c r="N139" t="str">
        <f t="shared" si="48"/>
        <v>X</v>
      </c>
      <c r="O139" t="str">
        <f t="shared" si="49"/>
        <v/>
      </c>
      <c r="P139" t="str">
        <f t="shared" si="50"/>
        <v/>
      </c>
      <c r="Q139" t="str">
        <f t="shared" si="46"/>
        <v/>
      </c>
      <c r="R139" t="str">
        <f t="shared" si="51"/>
        <v/>
      </c>
      <c r="S139" t="str">
        <f t="shared" si="52"/>
        <v/>
      </c>
      <c r="T139" t="str">
        <f t="shared" si="53"/>
        <v/>
      </c>
      <c r="U139" t="str">
        <f t="shared" si="54"/>
        <v>X</v>
      </c>
      <c r="V139" t="str">
        <f t="shared" si="55"/>
        <v/>
      </c>
      <c r="W139" t="str">
        <f t="shared" si="56"/>
        <v/>
      </c>
      <c r="X139" t="str">
        <f t="shared" si="57"/>
        <v/>
      </c>
      <c r="Y139" t="str">
        <f t="shared" si="58"/>
        <v/>
      </c>
      <c r="Z139" t="str">
        <f t="shared" si="59"/>
        <v/>
      </c>
      <c r="AA139" t="str">
        <f t="shared" si="60"/>
        <v/>
      </c>
      <c r="AB139" t="str">
        <f t="shared" si="61"/>
        <v/>
      </c>
      <c r="AC139" t="str">
        <f t="shared" si="62"/>
        <v/>
      </c>
      <c r="AD139" t="str">
        <f t="shared" si="63"/>
        <v>X</v>
      </c>
      <c r="AE139" t="str">
        <f t="shared" si="64"/>
        <v/>
      </c>
      <c r="AH139" t="s">
        <v>8</v>
      </c>
      <c r="AI139" t="s">
        <v>46</v>
      </c>
      <c r="AJ139">
        <v>44.177155200000001</v>
      </c>
      <c r="AK139">
        <v>-71.426594600000001</v>
      </c>
      <c r="AL139">
        <v>1826.7</v>
      </c>
      <c r="AM139">
        <v>347.9</v>
      </c>
      <c r="AN139">
        <v>2850</v>
      </c>
      <c r="AT139" t="s">
        <v>46</v>
      </c>
      <c r="AU139" t="s">
        <v>215</v>
      </c>
      <c r="AV139">
        <v>1840.8</v>
      </c>
      <c r="AW139">
        <v>9.3000000000000007</v>
      </c>
      <c r="AX139" t="s">
        <v>185</v>
      </c>
      <c r="AY139">
        <v>4.9000000000000004</v>
      </c>
      <c r="AZ139">
        <v>348.3</v>
      </c>
      <c r="BA139" s="4">
        <v>2874</v>
      </c>
      <c r="BB139" t="s">
        <v>204</v>
      </c>
      <c r="BC139">
        <v>8</v>
      </c>
      <c r="BD139" t="s">
        <v>192</v>
      </c>
      <c r="BE139">
        <v>-71.427099999999996</v>
      </c>
      <c r="BF139">
        <v>44.177190000000003</v>
      </c>
      <c r="BI139">
        <v>194</v>
      </c>
    </row>
    <row r="140" spans="1:61" x14ac:dyDescent="0.25">
      <c r="A140" s="6">
        <v>1841.8</v>
      </c>
      <c r="B140">
        <v>1</v>
      </c>
      <c r="C140" t="s">
        <v>630</v>
      </c>
      <c r="E140">
        <v>347.3</v>
      </c>
      <c r="F140">
        <v>239</v>
      </c>
      <c r="K140" t="str">
        <f t="shared" si="44"/>
        <v/>
      </c>
      <c r="L140" t="str">
        <f t="shared" si="47"/>
        <v/>
      </c>
      <c r="M140" t="str">
        <f t="shared" si="45"/>
        <v/>
      </c>
      <c r="N140" t="str">
        <f t="shared" si="48"/>
        <v/>
      </c>
      <c r="O140" t="str">
        <f t="shared" si="49"/>
        <v/>
      </c>
      <c r="P140" t="str">
        <f t="shared" si="50"/>
        <v/>
      </c>
      <c r="Q140" t="str">
        <f t="shared" si="46"/>
        <v/>
      </c>
      <c r="R140" t="str">
        <f t="shared" si="51"/>
        <v/>
      </c>
      <c r="S140" t="str">
        <f t="shared" si="52"/>
        <v/>
      </c>
      <c r="T140" t="str">
        <f t="shared" si="53"/>
        <v/>
      </c>
      <c r="U140" t="str">
        <f t="shared" si="54"/>
        <v/>
      </c>
      <c r="V140" t="str">
        <f t="shared" si="55"/>
        <v/>
      </c>
      <c r="W140" t="str">
        <f t="shared" si="56"/>
        <v/>
      </c>
      <c r="X140" t="str">
        <f t="shared" si="57"/>
        <v/>
      </c>
      <c r="Y140" t="str">
        <f t="shared" si="58"/>
        <v/>
      </c>
      <c r="Z140" t="str">
        <f t="shared" si="59"/>
        <v/>
      </c>
      <c r="AA140" t="str">
        <f t="shared" si="60"/>
        <v/>
      </c>
      <c r="AB140" t="str">
        <f t="shared" si="61"/>
        <v/>
      </c>
      <c r="AC140" t="str">
        <f t="shared" si="62"/>
        <v/>
      </c>
      <c r="AD140" t="str">
        <f t="shared" si="63"/>
        <v/>
      </c>
      <c r="AE140" t="str">
        <f t="shared" si="64"/>
        <v/>
      </c>
      <c r="BI140">
        <v>194</v>
      </c>
    </row>
    <row r="141" spans="1:61" x14ac:dyDescent="0.25">
      <c r="A141" s="6">
        <v>1842.1</v>
      </c>
      <c r="B141">
        <v>0.3</v>
      </c>
      <c r="C141" t="s">
        <v>631</v>
      </c>
      <c r="E141">
        <v>347</v>
      </c>
      <c r="F141">
        <v>239</v>
      </c>
      <c r="K141" t="str">
        <f t="shared" si="44"/>
        <v/>
      </c>
      <c r="L141" t="str">
        <f t="shared" si="47"/>
        <v/>
      </c>
      <c r="M141" t="str">
        <f t="shared" si="45"/>
        <v/>
      </c>
      <c r="N141" t="str">
        <f t="shared" si="48"/>
        <v/>
      </c>
      <c r="O141" t="str">
        <f t="shared" si="49"/>
        <v/>
      </c>
      <c r="P141" t="str">
        <f t="shared" si="50"/>
        <v/>
      </c>
      <c r="Q141" t="str">
        <f t="shared" si="46"/>
        <v/>
      </c>
      <c r="R141" t="str">
        <f t="shared" si="51"/>
        <v/>
      </c>
      <c r="S141" t="str">
        <f t="shared" si="52"/>
        <v/>
      </c>
      <c r="T141" t="str">
        <f t="shared" si="53"/>
        <v/>
      </c>
      <c r="U141" t="str">
        <f t="shared" si="54"/>
        <v/>
      </c>
      <c r="V141" t="str">
        <f t="shared" si="55"/>
        <v/>
      </c>
      <c r="W141" t="str">
        <f t="shared" si="56"/>
        <v/>
      </c>
      <c r="X141" t="str">
        <f t="shared" si="57"/>
        <v/>
      </c>
      <c r="Y141" t="str">
        <f t="shared" si="58"/>
        <v/>
      </c>
      <c r="Z141" t="str">
        <f t="shared" si="59"/>
        <v/>
      </c>
      <c r="AA141" t="str">
        <f t="shared" si="60"/>
        <v/>
      </c>
      <c r="AB141" t="str">
        <f t="shared" si="61"/>
        <v/>
      </c>
      <c r="AC141" t="str">
        <f t="shared" si="62"/>
        <v/>
      </c>
      <c r="AD141" t="str">
        <f t="shared" si="63"/>
        <v/>
      </c>
      <c r="AE141" t="str">
        <f t="shared" si="64"/>
        <v/>
      </c>
      <c r="BI141">
        <v>194</v>
      </c>
    </row>
    <row r="142" spans="1:61" x14ac:dyDescent="0.25">
      <c r="A142" s="6">
        <v>1843.2</v>
      </c>
      <c r="B142">
        <v>1.1000000000000001</v>
      </c>
      <c r="C142" t="s">
        <v>632</v>
      </c>
      <c r="E142">
        <v>345.9</v>
      </c>
      <c r="F142">
        <v>239</v>
      </c>
      <c r="K142" t="str">
        <f t="shared" si="44"/>
        <v/>
      </c>
      <c r="L142" t="str">
        <f t="shared" si="47"/>
        <v/>
      </c>
      <c r="M142" t="str">
        <f t="shared" si="45"/>
        <v/>
      </c>
      <c r="N142" t="str">
        <f t="shared" si="48"/>
        <v/>
      </c>
      <c r="O142" t="str">
        <f t="shared" si="49"/>
        <v/>
      </c>
      <c r="P142" t="str">
        <f t="shared" si="50"/>
        <v/>
      </c>
      <c r="Q142" t="str">
        <f t="shared" si="46"/>
        <v/>
      </c>
      <c r="R142" t="str">
        <f t="shared" si="51"/>
        <v/>
      </c>
      <c r="S142" t="str">
        <f t="shared" si="52"/>
        <v/>
      </c>
      <c r="T142" t="str">
        <f t="shared" si="53"/>
        <v/>
      </c>
      <c r="U142" t="str">
        <f t="shared" si="54"/>
        <v/>
      </c>
      <c r="V142" t="str">
        <f t="shared" si="55"/>
        <v/>
      </c>
      <c r="W142" t="str">
        <f t="shared" si="56"/>
        <v/>
      </c>
      <c r="X142" t="str">
        <f t="shared" si="57"/>
        <v/>
      </c>
      <c r="Y142" t="str">
        <f t="shared" si="58"/>
        <v/>
      </c>
      <c r="Z142" t="str">
        <f t="shared" si="59"/>
        <v/>
      </c>
      <c r="AA142" t="str">
        <f t="shared" si="60"/>
        <v/>
      </c>
      <c r="AB142" t="str">
        <f t="shared" si="61"/>
        <v/>
      </c>
      <c r="AC142" t="str">
        <f t="shared" si="62"/>
        <v/>
      </c>
      <c r="AD142" t="str">
        <f t="shared" si="63"/>
        <v/>
      </c>
      <c r="AE142" t="str">
        <f t="shared" si="64"/>
        <v/>
      </c>
      <c r="BI142">
        <v>194</v>
      </c>
    </row>
    <row r="143" spans="1:61" x14ac:dyDescent="0.25">
      <c r="A143" s="6">
        <v>1843.4</v>
      </c>
      <c r="B143">
        <v>0.2</v>
      </c>
      <c r="C143" t="s">
        <v>633</v>
      </c>
      <c r="D143" t="s">
        <v>347</v>
      </c>
      <c r="E143">
        <v>345.7</v>
      </c>
      <c r="F143">
        <v>239</v>
      </c>
      <c r="K143" t="str">
        <f t="shared" si="44"/>
        <v/>
      </c>
      <c r="L143" t="str">
        <f t="shared" si="47"/>
        <v/>
      </c>
      <c r="M143" t="str">
        <f t="shared" si="45"/>
        <v/>
      </c>
      <c r="N143" t="str">
        <f t="shared" si="48"/>
        <v/>
      </c>
      <c r="O143" t="str">
        <f t="shared" si="49"/>
        <v>X</v>
      </c>
      <c r="P143" t="str">
        <f t="shared" si="50"/>
        <v/>
      </c>
      <c r="Q143" t="str">
        <f t="shared" si="46"/>
        <v/>
      </c>
      <c r="R143" t="str">
        <f t="shared" si="51"/>
        <v/>
      </c>
      <c r="S143" t="str">
        <f t="shared" si="52"/>
        <v>X</v>
      </c>
      <c r="T143" t="str">
        <f t="shared" si="53"/>
        <v/>
      </c>
      <c r="U143" t="str">
        <f t="shared" si="54"/>
        <v/>
      </c>
      <c r="V143" t="str">
        <f t="shared" si="55"/>
        <v/>
      </c>
      <c r="W143" t="str">
        <f t="shared" si="56"/>
        <v/>
      </c>
      <c r="X143" t="str">
        <f t="shared" si="57"/>
        <v/>
      </c>
      <c r="Y143" t="str">
        <f t="shared" si="58"/>
        <v/>
      </c>
      <c r="Z143" t="str">
        <f t="shared" si="59"/>
        <v/>
      </c>
      <c r="AA143" t="str">
        <f t="shared" si="60"/>
        <v/>
      </c>
      <c r="AB143" t="str">
        <f t="shared" si="61"/>
        <v/>
      </c>
      <c r="AC143" t="str">
        <f t="shared" si="62"/>
        <v/>
      </c>
      <c r="AD143" t="str">
        <f t="shared" si="63"/>
        <v/>
      </c>
      <c r="AE143" t="str">
        <f t="shared" si="64"/>
        <v/>
      </c>
      <c r="BI143">
        <v>194</v>
      </c>
    </row>
    <row r="144" spans="1:61" x14ac:dyDescent="0.25">
      <c r="A144" s="6">
        <v>1843.7</v>
      </c>
      <c r="B144">
        <v>0.3</v>
      </c>
      <c r="C144" t="s">
        <v>634</v>
      </c>
      <c r="D144" t="s">
        <v>437</v>
      </c>
      <c r="E144">
        <v>345.4</v>
      </c>
      <c r="F144">
        <v>239</v>
      </c>
      <c r="I144" s="7" t="s">
        <v>303</v>
      </c>
      <c r="L144" t="str">
        <f t="shared" si="47"/>
        <v>X</v>
      </c>
      <c r="M144" t="str">
        <f t="shared" si="45"/>
        <v/>
      </c>
      <c r="N144" t="str">
        <f t="shared" si="48"/>
        <v>X</v>
      </c>
      <c r="O144" t="str">
        <f t="shared" si="49"/>
        <v>X</v>
      </c>
      <c r="P144" t="str">
        <f t="shared" si="50"/>
        <v>X</v>
      </c>
      <c r="Q144" t="str">
        <f t="shared" si="46"/>
        <v>X</v>
      </c>
      <c r="R144" t="str">
        <f t="shared" si="51"/>
        <v/>
      </c>
      <c r="S144" t="str">
        <f t="shared" si="52"/>
        <v>X</v>
      </c>
      <c r="T144" t="str">
        <f t="shared" si="53"/>
        <v/>
      </c>
      <c r="U144" t="str">
        <f t="shared" si="54"/>
        <v/>
      </c>
      <c r="V144" t="str">
        <f t="shared" si="55"/>
        <v/>
      </c>
      <c r="W144" t="str">
        <f t="shared" si="56"/>
        <v>X</v>
      </c>
      <c r="X144" t="str">
        <f t="shared" si="57"/>
        <v/>
      </c>
      <c r="Y144" t="str">
        <f t="shared" si="58"/>
        <v/>
      </c>
      <c r="Z144" t="str">
        <f t="shared" si="59"/>
        <v/>
      </c>
      <c r="AA144" t="str">
        <f t="shared" si="60"/>
        <v/>
      </c>
      <c r="AB144" t="str">
        <f t="shared" si="61"/>
        <v>X</v>
      </c>
      <c r="AC144" t="str">
        <f t="shared" si="62"/>
        <v/>
      </c>
      <c r="AD144" t="str">
        <f t="shared" si="63"/>
        <v/>
      </c>
      <c r="AE144" t="str">
        <f t="shared" si="64"/>
        <v>X</v>
      </c>
      <c r="BI144">
        <v>194</v>
      </c>
    </row>
    <row r="145" spans="1:61" x14ac:dyDescent="0.25">
      <c r="A145" s="6">
        <v>1843.8</v>
      </c>
      <c r="B145">
        <v>0.1</v>
      </c>
      <c r="C145" t="s">
        <v>635</v>
      </c>
      <c r="E145">
        <v>345.3</v>
      </c>
      <c r="F145">
        <v>239</v>
      </c>
      <c r="H145" t="s">
        <v>438</v>
      </c>
      <c r="K145" t="str">
        <f t="shared" ref="K145:K176" si="65">IF(ISERROR(FIND("m ",D145)),"",MID(D145,FIND("-",D145)-1,FIND("m ",D145)+1-FIND("-",D145)+1))</f>
        <v/>
      </c>
      <c r="L145" t="str">
        <f t="shared" si="47"/>
        <v/>
      </c>
      <c r="M145" t="str">
        <f t="shared" si="45"/>
        <v/>
      </c>
      <c r="N145" t="str">
        <f t="shared" si="48"/>
        <v/>
      </c>
      <c r="O145" t="str">
        <f t="shared" si="49"/>
        <v/>
      </c>
      <c r="P145" t="str">
        <f t="shared" si="50"/>
        <v/>
      </c>
      <c r="Q145" t="str">
        <f t="shared" si="46"/>
        <v/>
      </c>
      <c r="R145" t="str">
        <f t="shared" si="51"/>
        <v/>
      </c>
      <c r="S145" t="str">
        <f t="shared" si="52"/>
        <v/>
      </c>
      <c r="T145" t="str">
        <f t="shared" si="53"/>
        <v/>
      </c>
      <c r="U145" t="str">
        <f t="shared" si="54"/>
        <v/>
      </c>
      <c r="V145" t="str">
        <f t="shared" si="55"/>
        <v/>
      </c>
      <c r="W145" t="str">
        <f t="shared" si="56"/>
        <v/>
      </c>
      <c r="X145" t="str">
        <f t="shared" si="57"/>
        <v/>
      </c>
      <c r="Y145" t="str">
        <f t="shared" si="58"/>
        <v/>
      </c>
      <c r="Z145" t="str">
        <f t="shared" si="59"/>
        <v/>
      </c>
      <c r="AA145" t="str">
        <f t="shared" si="60"/>
        <v/>
      </c>
      <c r="AB145" t="str">
        <f t="shared" si="61"/>
        <v/>
      </c>
      <c r="AC145" t="str">
        <f t="shared" si="62"/>
        <v/>
      </c>
      <c r="AD145" t="str">
        <f t="shared" si="63"/>
        <v/>
      </c>
      <c r="AE145" t="str">
        <f t="shared" si="64"/>
        <v/>
      </c>
      <c r="BI145">
        <v>194</v>
      </c>
    </row>
    <row r="146" spans="1:61" x14ac:dyDescent="0.25">
      <c r="A146" s="6">
        <v>1843.9</v>
      </c>
      <c r="B146">
        <v>0.1</v>
      </c>
      <c r="C146" t="s">
        <v>636</v>
      </c>
      <c r="D146" t="s">
        <v>439</v>
      </c>
      <c r="E146">
        <v>345.2</v>
      </c>
      <c r="F146">
        <v>239</v>
      </c>
      <c r="K146" t="str">
        <f t="shared" si="65"/>
        <v>W-1.2m</v>
      </c>
      <c r="L146" t="str">
        <f t="shared" si="47"/>
        <v/>
      </c>
      <c r="M146" t="str">
        <f t="shared" si="45"/>
        <v/>
      </c>
      <c r="N146" t="str">
        <f t="shared" si="48"/>
        <v/>
      </c>
      <c r="O146" t="str">
        <f t="shared" si="49"/>
        <v/>
      </c>
      <c r="P146" t="str">
        <f t="shared" si="50"/>
        <v/>
      </c>
      <c r="Q146" t="str">
        <f t="shared" si="46"/>
        <v/>
      </c>
      <c r="R146" t="str">
        <f t="shared" si="51"/>
        <v/>
      </c>
      <c r="S146" t="str">
        <f t="shared" si="52"/>
        <v/>
      </c>
      <c r="T146" t="str">
        <f t="shared" si="53"/>
        <v/>
      </c>
      <c r="U146" t="str">
        <f t="shared" si="54"/>
        <v/>
      </c>
      <c r="V146" t="str">
        <f t="shared" si="55"/>
        <v/>
      </c>
      <c r="W146" t="str">
        <f t="shared" si="56"/>
        <v/>
      </c>
      <c r="X146" t="str">
        <f t="shared" si="57"/>
        <v/>
      </c>
      <c r="Y146" t="str">
        <f t="shared" si="58"/>
        <v/>
      </c>
      <c r="Z146" t="str">
        <f t="shared" si="59"/>
        <v/>
      </c>
      <c r="AA146" t="str">
        <f t="shared" si="60"/>
        <v/>
      </c>
      <c r="AB146" t="str">
        <f t="shared" si="61"/>
        <v/>
      </c>
      <c r="AC146" t="str">
        <f t="shared" si="62"/>
        <v/>
      </c>
      <c r="AD146" t="str">
        <f t="shared" si="63"/>
        <v/>
      </c>
      <c r="AE146" t="str">
        <f t="shared" si="64"/>
        <v>X</v>
      </c>
      <c r="BI146">
        <v>194</v>
      </c>
    </row>
    <row r="147" spans="1:61" x14ac:dyDescent="0.25">
      <c r="A147" s="6">
        <v>1844</v>
      </c>
      <c r="B147">
        <v>0.1</v>
      </c>
      <c r="C147" t="s">
        <v>637</v>
      </c>
      <c r="D147" t="s">
        <v>440</v>
      </c>
      <c r="E147">
        <v>345.1</v>
      </c>
      <c r="F147">
        <v>239</v>
      </c>
      <c r="K147" t="str">
        <f t="shared" si="65"/>
        <v>E-2m</v>
      </c>
      <c r="L147" t="str">
        <f t="shared" si="47"/>
        <v/>
      </c>
      <c r="M147" t="str">
        <f t="shared" si="45"/>
        <v/>
      </c>
      <c r="N147" t="str">
        <f t="shared" si="48"/>
        <v>X</v>
      </c>
      <c r="O147" t="str">
        <f t="shared" si="49"/>
        <v/>
      </c>
      <c r="P147" t="str">
        <f t="shared" si="50"/>
        <v>X</v>
      </c>
      <c r="Q147" t="str">
        <f t="shared" si="46"/>
        <v/>
      </c>
      <c r="R147" t="str">
        <f t="shared" si="51"/>
        <v/>
      </c>
      <c r="S147" t="str">
        <f t="shared" si="52"/>
        <v/>
      </c>
      <c r="T147" t="str">
        <f t="shared" si="53"/>
        <v/>
      </c>
      <c r="U147" t="str">
        <f t="shared" si="54"/>
        <v/>
      </c>
      <c r="V147" t="str">
        <f t="shared" si="55"/>
        <v/>
      </c>
      <c r="W147" t="str">
        <f t="shared" si="56"/>
        <v>X</v>
      </c>
      <c r="X147" t="str">
        <f t="shared" si="57"/>
        <v/>
      </c>
      <c r="Y147" t="str">
        <f t="shared" si="58"/>
        <v/>
      </c>
      <c r="Z147" t="str">
        <f t="shared" si="59"/>
        <v/>
      </c>
      <c r="AA147" t="str">
        <f t="shared" si="60"/>
        <v/>
      </c>
      <c r="AB147" t="str">
        <f t="shared" si="61"/>
        <v/>
      </c>
      <c r="AC147" t="str">
        <f t="shared" si="62"/>
        <v/>
      </c>
      <c r="AD147" t="str">
        <f t="shared" si="63"/>
        <v/>
      </c>
      <c r="AE147" t="str">
        <f t="shared" si="64"/>
        <v/>
      </c>
      <c r="BI147">
        <v>194</v>
      </c>
    </row>
    <row r="148" spans="1:61" x14ac:dyDescent="0.25">
      <c r="A148" s="6">
        <v>1845.6</v>
      </c>
      <c r="B148">
        <v>1.6</v>
      </c>
      <c r="C148" t="s">
        <v>638</v>
      </c>
      <c r="E148">
        <v>343.5</v>
      </c>
      <c r="F148">
        <v>239</v>
      </c>
      <c r="K148" t="str">
        <f t="shared" si="65"/>
        <v/>
      </c>
      <c r="L148" t="str">
        <f t="shared" si="47"/>
        <v/>
      </c>
      <c r="M148" t="str">
        <f t="shared" si="45"/>
        <v/>
      </c>
      <c r="N148" t="str">
        <f t="shared" si="48"/>
        <v/>
      </c>
      <c r="O148" t="str">
        <f t="shared" si="49"/>
        <v/>
      </c>
      <c r="P148" t="str">
        <f t="shared" si="50"/>
        <v/>
      </c>
      <c r="Q148" t="str">
        <f t="shared" si="46"/>
        <v/>
      </c>
      <c r="R148" t="str">
        <f t="shared" si="51"/>
        <v/>
      </c>
      <c r="S148" t="str">
        <f t="shared" si="52"/>
        <v/>
      </c>
      <c r="T148" t="str">
        <f t="shared" si="53"/>
        <v/>
      </c>
      <c r="U148" t="str">
        <f t="shared" si="54"/>
        <v/>
      </c>
      <c r="V148" t="str">
        <f t="shared" si="55"/>
        <v/>
      </c>
      <c r="W148" t="str">
        <f t="shared" si="56"/>
        <v/>
      </c>
      <c r="X148" t="str">
        <f t="shared" si="57"/>
        <v/>
      </c>
      <c r="Y148" t="str">
        <f t="shared" si="58"/>
        <v/>
      </c>
      <c r="Z148" t="str">
        <f t="shared" si="59"/>
        <v/>
      </c>
      <c r="AA148" t="str">
        <f t="shared" si="60"/>
        <v/>
      </c>
      <c r="AB148" t="str">
        <f t="shared" si="61"/>
        <v/>
      </c>
      <c r="AC148" t="str">
        <f t="shared" si="62"/>
        <v/>
      </c>
      <c r="AD148" t="str">
        <f t="shared" si="63"/>
        <v/>
      </c>
      <c r="AE148" t="str">
        <f t="shared" si="64"/>
        <v/>
      </c>
      <c r="BI148">
        <v>194</v>
      </c>
    </row>
    <row r="149" spans="1:61" x14ac:dyDescent="0.25">
      <c r="A149" s="6">
        <v>1847</v>
      </c>
      <c r="B149">
        <v>1.4</v>
      </c>
      <c r="C149" t="s">
        <v>639</v>
      </c>
      <c r="E149">
        <v>342.1</v>
      </c>
      <c r="F149">
        <v>239</v>
      </c>
      <c r="K149" t="str">
        <f t="shared" si="65"/>
        <v/>
      </c>
      <c r="L149" t="str">
        <f t="shared" si="47"/>
        <v/>
      </c>
      <c r="M149" t="str">
        <f t="shared" si="45"/>
        <v/>
      </c>
      <c r="N149" t="str">
        <f t="shared" si="48"/>
        <v/>
      </c>
      <c r="O149" t="str">
        <f t="shared" si="49"/>
        <v/>
      </c>
      <c r="P149" t="str">
        <f t="shared" si="50"/>
        <v/>
      </c>
      <c r="Q149" t="str">
        <f t="shared" si="46"/>
        <v/>
      </c>
      <c r="R149" t="str">
        <f t="shared" si="51"/>
        <v/>
      </c>
      <c r="S149" t="str">
        <f t="shared" si="52"/>
        <v/>
      </c>
      <c r="T149" t="str">
        <f t="shared" si="53"/>
        <v/>
      </c>
      <c r="U149" t="str">
        <f t="shared" si="54"/>
        <v/>
      </c>
      <c r="V149" t="str">
        <f t="shared" si="55"/>
        <v/>
      </c>
      <c r="W149" t="str">
        <f t="shared" si="56"/>
        <v/>
      </c>
      <c r="X149" t="str">
        <f t="shared" si="57"/>
        <v/>
      </c>
      <c r="Y149" t="str">
        <f t="shared" si="58"/>
        <v/>
      </c>
      <c r="Z149" t="str">
        <f t="shared" si="59"/>
        <v/>
      </c>
      <c r="AA149" t="str">
        <f t="shared" si="60"/>
        <v/>
      </c>
      <c r="AB149" t="str">
        <f t="shared" si="61"/>
        <v/>
      </c>
      <c r="AC149" t="str">
        <f t="shared" si="62"/>
        <v/>
      </c>
      <c r="AD149" t="str">
        <f t="shared" si="63"/>
        <v/>
      </c>
      <c r="AE149" t="str">
        <f t="shared" si="64"/>
        <v/>
      </c>
      <c r="AH149" t="s">
        <v>7</v>
      </c>
      <c r="AI149" t="s">
        <v>47</v>
      </c>
      <c r="AJ149">
        <v>44.194750999999997</v>
      </c>
      <c r="AK149">
        <v>-71.388223999999994</v>
      </c>
      <c r="AL149">
        <v>1832.9</v>
      </c>
      <c r="AM149">
        <v>341.7</v>
      </c>
      <c r="AN149">
        <v>3910</v>
      </c>
      <c r="BH149">
        <v>191</v>
      </c>
      <c r="BI149">
        <v>194</v>
      </c>
    </row>
    <row r="150" spans="1:61" x14ac:dyDescent="0.25">
      <c r="A150" s="6">
        <v>1848.4</v>
      </c>
      <c r="B150">
        <v>1.4</v>
      </c>
      <c r="C150" t="s">
        <v>640</v>
      </c>
      <c r="E150">
        <v>340.7</v>
      </c>
      <c r="F150">
        <v>239</v>
      </c>
      <c r="K150" t="str">
        <f t="shared" si="65"/>
        <v/>
      </c>
      <c r="L150" t="str">
        <f t="shared" si="47"/>
        <v/>
      </c>
      <c r="M150" t="str">
        <f t="shared" si="45"/>
        <v/>
      </c>
      <c r="N150" t="str">
        <f t="shared" si="48"/>
        <v/>
      </c>
      <c r="O150" t="str">
        <f t="shared" si="49"/>
        <v/>
      </c>
      <c r="P150" t="str">
        <f t="shared" si="50"/>
        <v/>
      </c>
      <c r="Q150" t="str">
        <f t="shared" si="46"/>
        <v/>
      </c>
      <c r="R150" t="str">
        <f t="shared" si="51"/>
        <v/>
      </c>
      <c r="S150" t="str">
        <f t="shared" si="52"/>
        <v/>
      </c>
      <c r="T150" t="str">
        <f t="shared" si="53"/>
        <v/>
      </c>
      <c r="U150" t="str">
        <f t="shared" si="54"/>
        <v/>
      </c>
      <c r="V150" t="str">
        <f t="shared" si="55"/>
        <v/>
      </c>
      <c r="W150" t="str">
        <f t="shared" si="56"/>
        <v/>
      </c>
      <c r="X150" t="str">
        <f t="shared" si="57"/>
        <v/>
      </c>
      <c r="Y150" t="str">
        <f t="shared" si="58"/>
        <v/>
      </c>
      <c r="Z150" t="str">
        <f t="shared" si="59"/>
        <v/>
      </c>
      <c r="AA150" t="str">
        <f t="shared" si="60"/>
        <v/>
      </c>
      <c r="AB150" t="str">
        <f t="shared" si="61"/>
        <v/>
      </c>
      <c r="AC150" t="str">
        <f t="shared" si="62"/>
        <v/>
      </c>
      <c r="AD150" t="str">
        <f t="shared" si="63"/>
        <v/>
      </c>
      <c r="AE150" t="str">
        <f t="shared" si="64"/>
        <v/>
      </c>
      <c r="BI150">
        <v>194</v>
      </c>
    </row>
    <row r="151" spans="1:61" x14ac:dyDescent="0.25">
      <c r="A151" s="6">
        <v>1850.1</v>
      </c>
      <c r="B151">
        <v>1.7</v>
      </c>
      <c r="C151" t="s">
        <v>641</v>
      </c>
      <c r="D151" t="s">
        <v>353</v>
      </c>
      <c r="E151">
        <v>339</v>
      </c>
      <c r="F151">
        <v>239</v>
      </c>
      <c r="K151" t="str">
        <f t="shared" si="65"/>
        <v/>
      </c>
      <c r="L151" t="str">
        <f t="shared" si="47"/>
        <v/>
      </c>
      <c r="M151" t="str">
        <f t="shared" si="45"/>
        <v/>
      </c>
      <c r="N151" t="str">
        <f t="shared" si="48"/>
        <v>X</v>
      </c>
      <c r="O151" t="str">
        <f t="shared" si="49"/>
        <v/>
      </c>
      <c r="P151" t="str">
        <f t="shared" si="50"/>
        <v/>
      </c>
      <c r="Q151" t="str">
        <f t="shared" si="46"/>
        <v/>
      </c>
      <c r="R151" t="str">
        <f t="shared" si="51"/>
        <v/>
      </c>
      <c r="S151" t="str">
        <f t="shared" si="52"/>
        <v/>
      </c>
      <c r="T151" t="str">
        <f t="shared" si="53"/>
        <v/>
      </c>
      <c r="U151" t="str">
        <f t="shared" si="54"/>
        <v/>
      </c>
      <c r="V151" t="str">
        <f t="shared" si="55"/>
        <v/>
      </c>
      <c r="W151" t="str">
        <f t="shared" si="56"/>
        <v/>
      </c>
      <c r="X151" t="str">
        <f t="shared" si="57"/>
        <v/>
      </c>
      <c r="Y151" t="str">
        <f t="shared" si="58"/>
        <v/>
      </c>
      <c r="Z151" t="str">
        <f t="shared" si="59"/>
        <v/>
      </c>
      <c r="AA151" t="str">
        <f t="shared" si="60"/>
        <v/>
      </c>
      <c r="AB151" t="str">
        <f t="shared" si="61"/>
        <v>X</v>
      </c>
      <c r="AC151" t="str">
        <f t="shared" si="62"/>
        <v/>
      </c>
      <c r="AD151" t="str">
        <f t="shared" si="63"/>
        <v>X</v>
      </c>
      <c r="AE151" t="str">
        <f t="shared" si="64"/>
        <v>X</v>
      </c>
      <c r="AH151" t="s">
        <v>34</v>
      </c>
      <c r="AI151" t="s">
        <v>48</v>
      </c>
      <c r="AJ151">
        <v>44.219303199999999</v>
      </c>
      <c r="AK151">
        <v>-71.369567099999998</v>
      </c>
      <c r="AL151">
        <v>1836</v>
      </c>
      <c r="AM151">
        <v>338.6</v>
      </c>
      <c r="AN151">
        <v>3800</v>
      </c>
      <c r="AT151" t="s">
        <v>48</v>
      </c>
      <c r="AU151" t="s">
        <v>385</v>
      </c>
      <c r="AV151">
        <v>1850.1</v>
      </c>
      <c r="AW151">
        <v>4.5999999999999996</v>
      </c>
      <c r="AX151" t="s">
        <v>216</v>
      </c>
      <c r="AY151">
        <v>9.3000000000000007</v>
      </c>
      <c r="AZ151">
        <v>339</v>
      </c>
      <c r="BA151" s="4">
        <v>3800</v>
      </c>
      <c r="BB151" t="s">
        <v>204</v>
      </c>
      <c r="BC151">
        <v>60</v>
      </c>
      <c r="BD151" t="s">
        <v>192</v>
      </c>
      <c r="BE151">
        <v>-71.370099999999994</v>
      </c>
      <c r="BF151">
        <v>44.219340000000003</v>
      </c>
      <c r="BI151">
        <v>194</v>
      </c>
    </row>
    <row r="152" spans="1:61" x14ac:dyDescent="0.25">
      <c r="A152" s="6">
        <v>1850.9</v>
      </c>
      <c r="B152">
        <v>0.8</v>
      </c>
      <c r="C152" t="s">
        <v>642</v>
      </c>
      <c r="E152">
        <v>338.2</v>
      </c>
      <c r="F152">
        <v>239</v>
      </c>
      <c r="K152" t="str">
        <f t="shared" si="65"/>
        <v/>
      </c>
      <c r="L152" t="str">
        <f t="shared" si="47"/>
        <v/>
      </c>
      <c r="M152" t="str">
        <f t="shared" si="45"/>
        <v/>
      </c>
      <c r="N152" t="str">
        <f t="shared" si="48"/>
        <v/>
      </c>
      <c r="O152" t="str">
        <f t="shared" si="49"/>
        <v/>
      </c>
      <c r="P152" t="str">
        <f t="shared" si="50"/>
        <v/>
      </c>
      <c r="Q152" t="str">
        <f t="shared" si="46"/>
        <v/>
      </c>
      <c r="R152" t="str">
        <f t="shared" si="51"/>
        <v/>
      </c>
      <c r="S152" t="str">
        <f t="shared" si="52"/>
        <v/>
      </c>
      <c r="T152" t="str">
        <f t="shared" si="53"/>
        <v/>
      </c>
      <c r="U152" t="str">
        <f t="shared" si="54"/>
        <v/>
      </c>
      <c r="V152" t="str">
        <f t="shared" si="55"/>
        <v/>
      </c>
      <c r="W152" t="str">
        <f t="shared" si="56"/>
        <v/>
      </c>
      <c r="X152" t="str">
        <f t="shared" si="57"/>
        <v/>
      </c>
      <c r="Y152" t="str">
        <f t="shared" si="58"/>
        <v/>
      </c>
      <c r="Z152" t="str">
        <f t="shared" si="59"/>
        <v/>
      </c>
      <c r="AA152" t="str">
        <f t="shared" si="60"/>
        <v/>
      </c>
      <c r="AB152" t="str">
        <f t="shared" si="61"/>
        <v/>
      </c>
      <c r="AC152" t="str">
        <f t="shared" si="62"/>
        <v/>
      </c>
      <c r="AD152" t="str">
        <f t="shared" si="63"/>
        <v/>
      </c>
      <c r="AE152" t="str">
        <f t="shared" si="64"/>
        <v/>
      </c>
      <c r="BI152">
        <v>194</v>
      </c>
    </row>
    <row r="153" spans="1:61" x14ac:dyDescent="0.25">
      <c r="A153" s="6">
        <v>1851.8</v>
      </c>
      <c r="B153">
        <v>0.9</v>
      </c>
      <c r="C153" t="s">
        <v>643</v>
      </c>
      <c r="D153" t="s">
        <v>281</v>
      </c>
      <c r="E153">
        <v>337.3</v>
      </c>
      <c r="F153">
        <v>239</v>
      </c>
      <c r="I153" s="7" t="s">
        <v>304</v>
      </c>
      <c r="K153" t="str">
        <f t="shared" si="65"/>
        <v/>
      </c>
      <c r="L153" t="str">
        <f t="shared" si="47"/>
        <v/>
      </c>
      <c r="M153" t="str">
        <f t="shared" si="45"/>
        <v/>
      </c>
      <c r="N153" t="str">
        <f t="shared" si="48"/>
        <v/>
      </c>
      <c r="O153" t="str">
        <f t="shared" si="49"/>
        <v/>
      </c>
      <c r="P153" t="str">
        <f t="shared" si="50"/>
        <v/>
      </c>
      <c r="Q153" t="str">
        <f t="shared" si="46"/>
        <v/>
      </c>
      <c r="R153" t="str">
        <f t="shared" si="51"/>
        <v/>
      </c>
      <c r="S153" t="str">
        <f t="shared" si="52"/>
        <v/>
      </c>
      <c r="T153" t="str">
        <f t="shared" si="53"/>
        <v/>
      </c>
      <c r="U153" t="str">
        <f t="shared" si="54"/>
        <v/>
      </c>
      <c r="V153" t="str">
        <f t="shared" si="55"/>
        <v/>
      </c>
      <c r="W153" t="str">
        <f t="shared" si="56"/>
        <v/>
      </c>
      <c r="X153" t="str">
        <f t="shared" si="57"/>
        <v/>
      </c>
      <c r="Y153" t="str">
        <f t="shared" si="58"/>
        <v/>
      </c>
      <c r="Z153" t="str">
        <f t="shared" si="59"/>
        <v/>
      </c>
      <c r="AA153" t="str">
        <f t="shared" si="60"/>
        <v/>
      </c>
      <c r="AB153" t="str">
        <f t="shared" si="61"/>
        <v/>
      </c>
      <c r="AC153" t="str">
        <f t="shared" si="62"/>
        <v/>
      </c>
      <c r="AD153" t="str">
        <f t="shared" si="63"/>
        <v>X</v>
      </c>
      <c r="AE153" t="str">
        <f t="shared" si="64"/>
        <v/>
      </c>
      <c r="BI153">
        <v>194</v>
      </c>
    </row>
    <row r="154" spans="1:61" x14ac:dyDescent="0.25">
      <c r="A154" s="6">
        <v>1852.6</v>
      </c>
      <c r="B154">
        <v>0.8</v>
      </c>
      <c r="C154" t="s">
        <v>644</v>
      </c>
      <c r="E154">
        <v>336.5</v>
      </c>
      <c r="F154">
        <v>239</v>
      </c>
      <c r="K154" t="str">
        <f t="shared" si="65"/>
        <v/>
      </c>
      <c r="L154" t="str">
        <f t="shared" si="47"/>
        <v/>
      </c>
      <c r="M154" t="str">
        <f t="shared" si="45"/>
        <v/>
      </c>
      <c r="N154" t="str">
        <f t="shared" si="48"/>
        <v/>
      </c>
      <c r="O154" t="str">
        <f t="shared" si="49"/>
        <v/>
      </c>
      <c r="P154" t="str">
        <f t="shared" si="50"/>
        <v/>
      </c>
      <c r="Q154" t="str">
        <f t="shared" si="46"/>
        <v/>
      </c>
      <c r="R154" t="str">
        <f t="shared" si="51"/>
        <v/>
      </c>
      <c r="S154" t="str">
        <f t="shared" si="52"/>
        <v/>
      </c>
      <c r="T154" t="str">
        <f t="shared" si="53"/>
        <v/>
      </c>
      <c r="U154" t="str">
        <f t="shared" si="54"/>
        <v/>
      </c>
      <c r="V154" t="str">
        <f t="shared" si="55"/>
        <v/>
      </c>
      <c r="W154" t="str">
        <f t="shared" si="56"/>
        <v/>
      </c>
      <c r="X154" t="str">
        <f t="shared" si="57"/>
        <v/>
      </c>
      <c r="Y154" t="str">
        <f t="shared" si="58"/>
        <v/>
      </c>
      <c r="Z154" t="str">
        <f t="shared" si="59"/>
        <v/>
      </c>
      <c r="AA154" t="str">
        <f t="shared" si="60"/>
        <v/>
      </c>
      <c r="AB154" t="str">
        <f t="shared" si="61"/>
        <v/>
      </c>
      <c r="AC154" t="str">
        <f t="shared" si="62"/>
        <v/>
      </c>
      <c r="AD154" t="str">
        <f t="shared" si="63"/>
        <v/>
      </c>
      <c r="AE154" t="str">
        <f t="shared" si="64"/>
        <v/>
      </c>
      <c r="BI154">
        <v>194</v>
      </c>
    </row>
    <row r="155" spans="1:61" x14ac:dyDescent="0.25">
      <c r="A155" s="6">
        <v>1853.1</v>
      </c>
      <c r="B155">
        <v>0.5</v>
      </c>
      <c r="C155" t="s">
        <v>645</v>
      </c>
      <c r="D155" t="s">
        <v>281</v>
      </c>
      <c r="E155">
        <v>336</v>
      </c>
      <c r="F155">
        <v>239</v>
      </c>
      <c r="K155" t="str">
        <f t="shared" si="65"/>
        <v/>
      </c>
      <c r="L155" t="str">
        <f t="shared" si="47"/>
        <v/>
      </c>
      <c r="M155" t="str">
        <f t="shared" si="45"/>
        <v/>
      </c>
      <c r="N155" t="str">
        <f t="shared" si="48"/>
        <v/>
      </c>
      <c r="O155" t="str">
        <f t="shared" si="49"/>
        <v/>
      </c>
      <c r="P155" t="str">
        <f t="shared" si="50"/>
        <v/>
      </c>
      <c r="Q155" t="str">
        <f t="shared" si="46"/>
        <v/>
      </c>
      <c r="R155" t="str">
        <f t="shared" si="51"/>
        <v/>
      </c>
      <c r="S155" t="str">
        <f t="shared" si="52"/>
        <v/>
      </c>
      <c r="T155" t="str">
        <f t="shared" si="53"/>
        <v/>
      </c>
      <c r="U155" t="str">
        <f t="shared" si="54"/>
        <v/>
      </c>
      <c r="V155" t="str">
        <f t="shared" si="55"/>
        <v/>
      </c>
      <c r="W155" t="str">
        <f t="shared" si="56"/>
        <v/>
      </c>
      <c r="X155" t="str">
        <f t="shared" si="57"/>
        <v/>
      </c>
      <c r="Y155" t="str">
        <f t="shared" si="58"/>
        <v/>
      </c>
      <c r="Z155" t="str">
        <f t="shared" si="59"/>
        <v/>
      </c>
      <c r="AA155" t="str">
        <f t="shared" si="60"/>
        <v/>
      </c>
      <c r="AB155" t="str">
        <f t="shared" si="61"/>
        <v/>
      </c>
      <c r="AC155" t="str">
        <f t="shared" si="62"/>
        <v/>
      </c>
      <c r="AD155" t="str">
        <f t="shared" si="63"/>
        <v>X</v>
      </c>
      <c r="AE155" t="str">
        <f t="shared" si="64"/>
        <v/>
      </c>
      <c r="BI155">
        <v>194</v>
      </c>
    </row>
    <row r="156" spans="1:61" x14ac:dyDescent="0.25">
      <c r="A156" s="6">
        <v>1853.7</v>
      </c>
      <c r="B156">
        <v>0.6</v>
      </c>
      <c r="C156" t="s">
        <v>646</v>
      </c>
      <c r="E156">
        <v>335.4</v>
      </c>
      <c r="F156">
        <v>239</v>
      </c>
      <c r="K156" t="str">
        <f t="shared" si="65"/>
        <v/>
      </c>
      <c r="L156" t="str">
        <f t="shared" si="47"/>
        <v/>
      </c>
      <c r="M156" t="str">
        <f t="shared" si="45"/>
        <v/>
      </c>
      <c r="N156" t="str">
        <f t="shared" si="48"/>
        <v/>
      </c>
      <c r="O156" t="str">
        <f t="shared" si="49"/>
        <v/>
      </c>
      <c r="P156" t="str">
        <f t="shared" si="50"/>
        <v/>
      </c>
      <c r="Q156" t="str">
        <f t="shared" si="46"/>
        <v/>
      </c>
      <c r="R156" t="str">
        <f t="shared" si="51"/>
        <v/>
      </c>
      <c r="S156" t="str">
        <f t="shared" si="52"/>
        <v/>
      </c>
      <c r="T156" t="str">
        <f t="shared" si="53"/>
        <v/>
      </c>
      <c r="U156" t="str">
        <f t="shared" si="54"/>
        <v/>
      </c>
      <c r="V156" t="str">
        <f t="shared" si="55"/>
        <v/>
      </c>
      <c r="W156" t="str">
        <f t="shared" si="56"/>
        <v/>
      </c>
      <c r="X156" t="str">
        <f t="shared" si="57"/>
        <v/>
      </c>
      <c r="Y156" t="str">
        <f t="shared" si="58"/>
        <v/>
      </c>
      <c r="Z156" t="str">
        <f t="shared" si="59"/>
        <v/>
      </c>
      <c r="AA156" t="str">
        <f t="shared" si="60"/>
        <v/>
      </c>
      <c r="AB156" t="str">
        <f t="shared" si="61"/>
        <v/>
      </c>
      <c r="AC156" t="str">
        <f t="shared" si="62"/>
        <v/>
      </c>
      <c r="AD156" t="str">
        <f t="shared" si="63"/>
        <v/>
      </c>
      <c r="AE156" t="str">
        <f t="shared" si="64"/>
        <v/>
      </c>
      <c r="BI156">
        <v>194</v>
      </c>
    </row>
    <row r="157" spans="1:61" x14ac:dyDescent="0.25">
      <c r="A157" s="6">
        <v>1854.7</v>
      </c>
      <c r="B157">
        <v>1</v>
      </c>
      <c r="C157" t="s">
        <v>647</v>
      </c>
      <c r="E157">
        <v>334.4</v>
      </c>
      <c r="F157">
        <v>239</v>
      </c>
      <c r="K157" t="str">
        <f t="shared" si="65"/>
        <v/>
      </c>
      <c r="L157" t="str">
        <f t="shared" si="47"/>
        <v/>
      </c>
      <c r="M157" t="str">
        <f t="shared" si="45"/>
        <v/>
      </c>
      <c r="N157" t="str">
        <f t="shared" si="48"/>
        <v/>
      </c>
      <c r="O157" t="str">
        <f t="shared" si="49"/>
        <v/>
      </c>
      <c r="P157" t="str">
        <f t="shared" si="50"/>
        <v/>
      </c>
      <c r="Q157" t="str">
        <f t="shared" si="46"/>
        <v/>
      </c>
      <c r="R157" t="str">
        <f t="shared" si="51"/>
        <v/>
      </c>
      <c r="S157" t="str">
        <f t="shared" si="52"/>
        <v/>
      </c>
      <c r="T157" t="str">
        <f t="shared" si="53"/>
        <v/>
      </c>
      <c r="U157" t="str">
        <f t="shared" si="54"/>
        <v/>
      </c>
      <c r="V157" t="str">
        <f t="shared" si="55"/>
        <v/>
      </c>
      <c r="W157" t="str">
        <f t="shared" si="56"/>
        <v/>
      </c>
      <c r="X157" t="str">
        <f t="shared" si="57"/>
        <v/>
      </c>
      <c r="Y157" t="str">
        <f t="shared" si="58"/>
        <v/>
      </c>
      <c r="Z157" t="str">
        <f t="shared" si="59"/>
        <v/>
      </c>
      <c r="AA157" t="str">
        <f t="shared" si="60"/>
        <v/>
      </c>
      <c r="AB157" t="str">
        <f t="shared" si="61"/>
        <v/>
      </c>
      <c r="AC157" t="str">
        <f t="shared" si="62"/>
        <v/>
      </c>
      <c r="AD157" t="str">
        <f t="shared" si="63"/>
        <v/>
      </c>
      <c r="AE157" t="str">
        <f t="shared" si="64"/>
        <v/>
      </c>
      <c r="BI157">
        <v>194</v>
      </c>
    </row>
    <row r="158" spans="1:61" x14ac:dyDescent="0.25">
      <c r="A158" s="6">
        <v>1854.8</v>
      </c>
      <c r="B158">
        <v>0.1</v>
      </c>
      <c r="C158" t="s">
        <v>648</v>
      </c>
      <c r="D158" t="s">
        <v>352</v>
      </c>
      <c r="E158">
        <v>334.3</v>
      </c>
      <c r="F158">
        <v>239</v>
      </c>
      <c r="K158" t="str">
        <f t="shared" si="65"/>
        <v/>
      </c>
      <c r="L158" t="str">
        <f t="shared" si="47"/>
        <v/>
      </c>
      <c r="M158" t="str">
        <f t="shared" si="45"/>
        <v/>
      </c>
      <c r="N158" t="str">
        <f t="shared" si="48"/>
        <v/>
      </c>
      <c r="O158" t="str">
        <f t="shared" si="49"/>
        <v/>
      </c>
      <c r="P158" t="str">
        <f t="shared" si="50"/>
        <v/>
      </c>
      <c r="Q158" t="str">
        <f t="shared" si="46"/>
        <v/>
      </c>
      <c r="R158" t="str">
        <f t="shared" si="51"/>
        <v/>
      </c>
      <c r="S158" t="str">
        <f t="shared" si="52"/>
        <v/>
      </c>
      <c r="T158" t="str">
        <f t="shared" si="53"/>
        <v/>
      </c>
      <c r="U158" t="str">
        <f t="shared" si="54"/>
        <v/>
      </c>
      <c r="V158" t="str">
        <f t="shared" si="55"/>
        <v/>
      </c>
      <c r="W158" t="str">
        <f t="shared" si="56"/>
        <v/>
      </c>
      <c r="X158" t="str">
        <f t="shared" si="57"/>
        <v/>
      </c>
      <c r="Y158" t="str">
        <f t="shared" si="58"/>
        <v/>
      </c>
      <c r="Z158" t="str">
        <f t="shared" si="59"/>
        <v/>
      </c>
      <c r="AA158" t="str">
        <f t="shared" si="60"/>
        <v/>
      </c>
      <c r="AB158" t="str">
        <f t="shared" si="61"/>
        <v>X</v>
      </c>
      <c r="AC158" t="str">
        <f t="shared" si="62"/>
        <v/>
      </c>
      <c r="AD158" t="str">
        <f t="shared" si="63"/>
        <v>X</v>
      </c>
      <c r="AE158" t="str">
        <f t="shared" si="64"/>
        <v>X</v>
      </c>
      <c r="AH158" t="s">
        <v>34</v>
      </c>
      <c r="AI158" t="s">
        <v>49</v>
      </c>
      <c r="AJ158">
        <v>44.258905900000002</v>
      </c>
      <c r="AK158">
        <v>-71.318793700000001</v>
      </c>
      <c r="AL158">
        <v>1840.8</v>
      </c>
      <c r="AM158">
        <v>333.8</v>
      </c>
      <c r="AN158">
        <v>5050</v>
      </c>
      <c r="AT158" t="s">
        <v>49</v>
      </c>
      <c r="AU158" t="s">
        <v>217</v>
      </c>
      <c r="AV158">
        <v>1854.7</v>
      </c>
      <c r="AW158">
        <v>5.8</v>
      </c>
      <c r="AX158" t="s">
        <v>174</v>
      </c>
      <c r="AY158">
        <v>4.5999999999999996</v>
      </c>
      <c r="AZ158">
        <v>334.4</v>
      </c>
      <c r="BA158" s="4">
        <v>5106</v>
      </c>
      <c r="BB158" t="s">
        <v>204</v>
      </c>
      <c r="BC158">
        <v>90</v>
      </c>
      <c r="BD158" t="s">
        <v>192</v>
      </c>
      <c r="BE158">
        <v>-71.319299999999998</v>
      </c>
      <c r="BF158">
        <v>44.258940000000003</v>
      </c>
      <c r="BI158">
        <v>194</v>
      </c>
    </row>
    <row r="159" spans="1:61" x14ac:dyDescent="0.25">
      <c r="A159" s="6">
        <v>1855.6</v>
      </c>
      <c r="B159">
        <v>0.8</v>
      </c>
      <c r="C159" t="s">
        <v>649</v>
      </c>
      <c r="E159">
        <v>333.5</v>
      </c>
      <c r="F159">
        <v>239</v>
      </c>
      <c r="K159" t="str">
        <f t="shared" si="65"/>
        <v/>
      </c>
      <c r="L159" t="str">
        <f t="shared" si="47"/>
        <v/>
      </c>
      <c r="M159" t="str">
        <f t="shared" si="45"/>
        <v/>
      </c>
      <c r="N159" t="str">
        <f t="shared" si="48"/>
        <v/>
      </c>
      <c r="O159" t="str">
        <f t="shared" si="49"/>
        <v/>
      </c>
      <c r="P159" t="str">
        <f t="shared" si="50"/>
        <v/>
      </c>
      <c r="Q159" t="str">
        <f t="shared" si="46"/>
        <v/>
      </c>
      <c r="R159" t="str">
        <f t="shared" si="51"/>
        <v/>
      </c>
      <c r="S159" t="str">
        <f t="shared" si="52"/>
        <v/>
      </c>
      <c r="T159" t="str">
        <f t="shared" si="53"/>
        <v/>
      </c>
      <c r="U159" t="str">
        <f t="shared" si="54"/>
        <v/>
      </c>
      <c r="V159" t="str">
        <f t="shared" si="55"/>
        <v/>
      </c>
      <c r="W159" t="str">
        <f t="shared" si="56"/>
        <v/>
      </c>
      <c r="X159" t="str">
        <f t="shared" si="57"/>
        <v/>
      </c>
      <c r="Y159" t="str">
        <f t="shared" si="58"/>
        <v/>
      </c>
      <c r="Z159" t="str">
        <f t="shared" si="59"/>
        <v/>
      </c>
      <c r="AA159" t="str">
        <f t="shared" si="60"/>
        <v/>
      </c>
      <c r="AB159" t="str">
        <f t="shared" si="61"/>
        <v/>
      </c>
      <c r="AC159" t="str">
        <f t="shared" si="62"/>
        <v/>
      </c>
      <c r="AD159" t="str">
        <f t="shared" si="63"/>
        <v/>
      </c>
      <c r="AE159" t="str">
        <f t="shared" si="64"/>
        <v/>
      </c>
      <c r="BI159">
        <v>194</v>
      </c>
    </row>
    <row r="160" spans="1:61" x14ac:dyDescent="0.25">
      <c r="A160" s="6">
        <v>1856</v>
      </c>
      <c r="B160">
        <v>0.4</v>
      </c>
      <c r="C160" t="s">
        <v>650</v>
      </c>
      <c r="E160">
        <v>333.1</v>
      </c>
      <c r="F160">
        <v>239</v>
      </c>
      <c r="K160" t="str">
        <f t="shared" si="65"/>
        <v/>
      </c>
      <c r="L160" t="str">
        <f t="shared" si="47"/>
        <v/>
      </c>
      <c r="M160" t="str">
        <f t="shared" si="45"/>
        <v/>
      </c>
      <c r="N160" t="str">
        <f t="shared" si="48"/>
        <v/>
      </c>
      <c r="O160" t="str">
        <f t="shared" si="49"/>
        <v/>
      </c>
      <c r="P160" t="str">
        <f t="shared" si="50"/>
        <v/>
      </c>
      <c r="Q160" t="str">
        <f t="shared" si="46"/>
        <v/>
      </c>
      <c r="R160" t="str">
        <f t="shared" si="51"/>
        <v/>
      </c>
      <c r="S160" t="str">
        <f t="shared" si="52"/>
        <v/>
      </c>
      <c r="T160" t="str">
        <f t="shared" si="53"/>
        <v/>
      </c>
      <c r="U160" t="str">
        <f t="shared" si="54"/>
        <v/>
      </c>
      <c r="V160" t="str">
        <f t="shared" si="55"/>
        <v/>
      </c>
      <c r="W160" t="str">
        <f t="shared" si="56"/>
        <v/>
      </c>
      <c r="X160" t="str">
        <f t="shared" si="57"/>
        <v/>
      </c>
      <c r="Y160" t="str">
        <f t="shared" si="58"/>
        <v/>
      </c>
      <c r="Z160" t="str">
        <f t="shared" si="59"/>
        <v/>
      </c>
      <c r="AA160" t="str">
        <f t="shared" si="60"/>
        <v/>
      </c>
      <c r="AB160" t="str">
        <f t="shared" si="61"/>
        <v/>
      </c>
      <c r="AC160" t="str">
        <f t="shared" si="62"/>
        <v/>
      </c>
      <c r="AD160" t="str">
        <f t="shared" si="63"/>
        <v/>
      </c>
      <c r="AE160" t="str">
        <f t="shared" si="64"/>
        <v/>
      </c>
      <c r="BI160">
        <v>194</v>
      </c>
    </row>
    <row r="161" spans="1:61" x14ac:dyDescent="0.25">
      <c r="A161" s="6">
        <v>1856.2</v>
      </c>
      <c r="B161">
        <v>0.2</v>
      </c>
      <c r="C161" t="s">
        <v>651</v>
      </c>
      <c r="D161" t="s">
        <v>354</v>
      </c>
      <c r="E161">
        <v>332.9</v>
      </c>
      <c r="F161">
        <v>239</v>
      </c>
      <c r="L161" t="str">
        <f t="shared" si="47"/>
        <v/>
      </c>
      <c r="M161" t="str">
        <f t="shared" si="45"/>
        <v/>
      </c>
      <c r="N161" t="str">
        <f t="shared" si="48"/>
        <v/>
      </c>
      <c r="O161" t="str">
        <f t="shared" si="49"/>
        <v>X</v>
      </c>
      <c r="P161" t="str">
        <f t="shared" si="50"/>
        <v/>
      </c>
      <c r="Q161" t="str">
        <f t="shared" si="46"/>
        <v>X</v>
      </c>
      <c r="R161" t="str">
        <f t="shared" si="51"/>
        <v/>
      </c>
      <c r="S161" t="str">
        <f t="shared" si="52"/>
        <v>X</v>
      </c>
      <c r="T161" t="str">
        <f t="shared" si="53"/>
        <v/>
      </c>
      <c r="U161" t="str">
        <f t="shared" si="54"/>
        <v/>
      </c>
      <c r="V161" t="str">
        <f t="shared" si="55"/>
        <v/>
      </c>
      <c r="W161" t="str">
        <f t="shared" si="56"/>
        <v/>
      </c>
      <c r="X161" t="str">
        <f t="shared" si="57"/>
        <v/>
      </c>
      <c r="Y161" t="str">
        <f t="shared" si="58"/>
        <v/>
      </c>
      <c r="AA161" t="str">
        <f t="shared" si="60"/>
        <v/>
      </c>
      <c r="AB161" t="str">
        <f t="shared" si="61"/>
        <v/>
      </c>
      <c r="AC161" t="str">
        <f t="shared" si="62"/>
        <v/>
      </c>
      <c r="AD161" t="str">
        <f t="shared" si="63"/>
        <v/>
      </c>
      <c r="AE161" t="str">
        <f t="shared" si="64"/>
        <v>X</v>
      </c>
      <c r="AH161" t="s">
        <v>7</v>
      </c>
      <c r="AI161" t="s">
        <v>50</v>
      </c>
      <c r="AJ161">
        <v>44.270527000000001</v>
      </c>
      <c r="AK161">
        <v>-71.303422999999995</v>
      </c>
      <c r="AL161">
        <v>1842.2</v>
      </c>
      <c r="AM161">
        <v>332.4</v>
      </c>
      <c r="AN161">
        <v>6288</v>
      </c>
      <c r="BI161">
        <v>194</v>
      </c>
    </row>
    <row r="162" spans="1:61" x14ac:dyDescent="0.25">
      <c r="F162">
        <v>239</v>
      </c>
      <c r="K162" t="str">
        <f t="shared" si="65"/>
        <v/>
      </c>
      <c r="M162" t="str">
        <f t="shared" si="45"/>
        <v/>
      </c>
      <c r="Q162" t="str">
        <f t="shared" si="46"/>
        <v/>
      </c>
      <c r="AH162" t="s">
        <v>9</v>
      </c>
      <c r="AI162" t="s">
        <v>367</v>
      </c>
      <c r="AJ162">
        <v>44.27</v>
      </c>
      <c r="AK162">
        <v>-71.3</v>
      </c>
      <c r="AL162">
        <v>1842.2</v>
      </c>
      <c r="AM162">
        <v>332.4</v>
      </c>
      <c r="AP162">
        <v>0</v>
      </c>
      <c r="AQ162" t="s">
        <v>138</v>
      </c>
      <c r="AR162" t="s">
        <v>139</v>
      </c>
      <c r="BI162">
        <v>194</v>
      </c>
    </row>
    <row r="163" spans="1:61" x14ac:dyDescent="0.25">
      <c r="A163" s="6">
        <v>1856.2</v>
      </c>
      <c r="B163">
        <v>0</v>
      </c>
      <c r="C163" t="s">
        <v>652</v>
      </c>
      <c r="D163" t="s">
        <v>441</v>
      </c>
      <c r="E163">
        <v>332.9</v>
      </c>
      <c r="F163">
        <v>239</v>
      </c>
      <c r="I163" s="7" t="s">
        <v>305</v>
      </c>
      <c r="K163" t="str">
        <f t="shared" si="65"/>
        <v>E-2m</v>
      </c>
      <c r="L163" t="str">
        <f t="shared" si="47"/>
        <v>X</v>
      </c>
      <c r="M163" t="str">
        <f t="shared" si="45"/>
        <v/>
      </c>
      <c r="N163" t="str">
        <f t="shared" si="48"/>
        <v/>
      </c>
      <c r="O163" t="str">
        <f t="shared" si="49"/>
        <v>X</v>
      </c>
      <c r="P163" t="str">
        <f t="shared" si="50"/>
        <v/>
      </c>
      <c r="Q163" t="str">
        <f t="shared" si="46"/>
        <v/>
      </c>
      <c r="R163" t="str">
        <f t="shared" si="51"/>
        <v/>
      </c>
      <c r="S163" t="str">
        <f t="shared" si="52"/>
        <v>X</v>
      </c>
      <c r="T163" t="str">
        <f t="shared" si="53"/>
        <v>X</v>
      </c>
      <c r="U163" t="str">
        <f t="shared" si="54"/>
        <v>X</v>
      </c>
      <c r="V163" t="str">
        <f t="shared" si="55"/>
        <v>X</v>
      </c>
      <c r="W163" t="str">
        <f t="shared" si="56"/>
        <v>X</v>
      </c>
      <c r="X163" t="str">
        <f t="shared" si="57"/>
        <v/>
      </c>
      <c r="Y163" t="str">
        <f t="shared" si="58"/>
        <v/>
      </c>
      <c r="Z163" t="str">
        <f t="shared" si="59"/>
        <v/>
      </c>
      <c r="AA163" t="str">
        <f t="shared" si="60"/>
        <v/>
      </c>
      <c r="AB163" t="str">
        <f t="shared" si="61"/>
        <v>X</v>
      </c>
      <c r="AC163" t="str">
        <f t="shared" si="62"/>
        <v/>
      </c>
      <c r="AD163" t="str">
        <f t="shared" si="63"/>
        <v/>
      </c>
      <c r="AE163" t="str">
        <f t="shared" si="64"/>
        <v>X</v>
      </c>
      <c r="BI163">
        <v>194</v>
      </c>
    </row>
    <row r="164" spans="1:61" x14ac:dyDescent="0.25">
      <c r="A164" s="6">
        <v>1856.4</v>
      </c>
      <c r="B164">
        <v>0.2</v>
      </c>
      <c r="C164" t="s">
        <v>653</v>
      </c>
      <c r="E164">
        <v>332.7</v>
      </c>
      <c r="F164">
        <v>239</v>
      </c>
      <c r="K164" t="str">
        <f t="shared" si="65"/>
        <v/>
      </c>
      <c r="L164" t="str">
        <f t="shared" si="47"/>
        <v/>
      </c>
      <c r="M164" t="str">
        <f t="shared" si="45"/>
        <v/>
      </c>
      <c r="N164" t="str">
        <f t="shared" si="48"/>
        <v/>
      </c>
      <c r="O164" t="str">
        <f t="shared" si="49"/>
        <v/>
      </c>
      <c r="P164" t="str">
        <f t="shared" si="50"/>
        <v/>
      </c>
      <c r="Q164" t="str">
        <f t="shared" si="46"/>
        <v/>
      </c>
      <c r="R164" t="str">
        <f t="shared" si="51"/>
        <v/>
      </c>
      <c r="S164" t="str">
        <f t="shared" si="52"/>
        <v/>
      </c>
      <c r="T164" t="str">
        <f t="shared" si="53"/>
        <v/>
      </c>
      <c r="U164" t="str">
        <f t="shared" si="54"/>
        <v/>
      </c>
      <c r="V164" t="str">
        <f t="shared" si="55"/>
        <v/>
      </c>
      <c r="W164" t="str">
        <f t="shared" si="56"/>
        <v/>
      </c>
      <c r="X164" t="str">
        <f t="shared" si="57"/>
        <v/>
      </c>
      <c r="Y164" t="str">
        <f t="shared" si="58"/>
        <v/>
      </c>
      <c r="Z164" t="str">
        <f t="shared" si="59"/>
        <v/>
      </c>
      <c r="AA164" t="str">
        <f t="shared" si="60"/>
        <v/>
      </c>
      <c r="AB164" t="str">
        <f t="shared" si="61"/>
        <v/>
      </c>
      <c r="AC164" t="str">
        <f t="shared" si="62"/>
        <v/>
      </c>
      <c r="AD164" t="str">
        <f t="shared" si="63"/>
        <v/>
      </c>
      <c r="AE164" t="str">
        <f t="shared" si="64"/>
        <v/>
      </c>
      <c r="BI164">
        <v>194</v>
      </c>
    </row>
    <row r="165" spans="1:61" x14ac:dyDescent="0.25">
      <c r="A165" s="6">
        <v>1856.5</v>
      </c>
      <c r="B165">
        <v>0.1</v>
      </c>
      <c r="C165" t="s">
        <v>654</v>
      </c>
      <c r="E165">
        <v>332.6</v>
      </c>
      <c r="F165">
        <v>239</v>
      </c>
      <c r="K165" t="str">
        <f t="shared" si="65"/>
        <v/>
      </c>
      <c r="L165" t="str">
        <f t="shared" si="47"/>
        <v/>
      </c>
      <c r="M165" t="str">
        <f t="shared" si="45"/>
        <v/>
      </c>
      <c r="N165" t="str">
        <f t="shared" si="48"/>
        <v/>
      </c>
      <c r="O165" t="str">
        <f t="shared" si="49"/>
        <v/>
      </c>
      <c r="P165" t="str">
        <f t="shared" si="50"/>
        <v/>
      </c>
      <c r="Q165" t="str">
        <f t="shared" si="46"/>
        <v/>
      </c>
      <c r="R165" t="str">
        <f t="shared" si="51"/>
        <v/>
      </c>
      <c r="S165" t="str">
        <f t="shared" si="52"/>
        <v/>
      </c>
      <c r="T165" t="str">
        <f t="shared" si="53"/>
        <v/>
      </c>
      <c r="U165" t="str">
        <f t="shared" si="54"/>
        <v/>
      </c>
      <c r="V165" t="str">
        <f t="shared" si="55"/>
        <v/>
      </c>
      <c r="W165" t="str">
        <f t="shared" si="56"/>
        <v/>
      </c>
      <c r="X165" t="str">
        <f t="shared" si="57"/>
        <v/>
      </c>
      <c r="Y165" t="str">
        <f t="shared" si="58"/>
        <v/>
      </c>
      <c r="Z165" t="str">
        <f t="shared" si="59"/>
        <v/>
      </c>
      <c r="AA165" t="str">
        <f t="shared" si="60"/>
        <v/>
      </c>
      <c r="AB165" t="str">
        <f t="shared" si="61"/>
        <v/>
      </c>
      <c r="AC165" t="str">
        <f t="shared" si="62"/>
        <v/>
      </c>
      <c r="AD165" t="str">
        <f t="shared" si="63"/>
        <v/>
      </c>
      <c r="AE165" t="str">
        <f t="shared" si="64"/>
        <v/>
      </c>
      <c r="BI165">
        <v>194</v>
      </c>
    </row>
    <row r="166" spans="1:61" x14ac:dyDescent="0.25">
      <c r="A166" s="6">
        <v>1856.6</v>
      </c>
      <c r="B166">
        <v>0.1</v>
      </c>
      <c r="C166" t="s">
        <v>655</v>
      </c>
      <c r="E166">
        <v>332.5</v>
      </c>
      <c r="F166">
        <v>239</v>
      </c>
      <c r="K166" t="str">
        <f t="shared" si="65"/>
        <v/>
      </c>
      <c r="L166" t="str">
        <f t="shared" si="47"/>
        <v/>
      </c>
      <c r="M166" t="str">
        <f t="shared" si="45"/>
        <v/>
      </c>
      <c r="N166" t="str">
        <f t="shared" si="48"/>
        <v/>
      </c>
      <c r="O166" t="str">
        <f t="shared" si="49"/>
        <v/>
      </c>
      <c r="P166" t="str">
        <f t="shared" si="50"/>
        <v/>
      </c>
      <c r="Q166" t="str">
        <f t="shared" si="46"/>
        <v/>
      </c>
      <c r="R166" t="str">
        <f t="shared" si="51"/>
        <v/>
      </c>
      <c r="S166" t="str">
        <f t="shared" si="52"/>
        <v/>
      </c>
      <c r="T166" t="str">
        <f t="shared" si="53"/>
        <v/>
      </c>
      <c r="U166" t="str">
        <f t="shared" si="54"/>
        <v/>
      </c>
      <c r="V166" t="str">
        <f t="shared" si="55"/>
        <v/>
      </c>
      <c r="W166" t="str">
        <f t="shared" si="56"/>
        <v/>
      </c>
      <c r="X166" t="str">
        <f t="shared" si="57"/>
        <v/>
      </c>
      <c r="Y166" t="str">
        <f t="shared" si="58"/>
        <v/>
      </c>
      <c r="Z166" t="str">
        <f t="shared" si="59"/>
        <v/>
      </c>
      <c r="AA166" t="str">
        <f t="shared" si="60"/>
        <v/>
      </c>
      <c r="AB166" t="str">
        <f t="shared" si="61"/>
        <v/>
      </c>
      <c r="AC166" t="str">
        <f t="shared" si="62"/>
        <v/>
      </c>
      <c r="AD166" t="str">
        <f t="shared" si="63"/>
        <v/>
      </c>
      <c r="AE166" t="str">
        <f t="shared" si="64"/>
        <v/>
      </c>
      <c r="BI166">
        <v>194</v>
      </c>
    </row>
    <row r="167" spans="1:61" x14ac:dyDescent="0.25">
      <c r="A167" s="6">
        <v>1857.1</v>
      </c>
      <c r="B167">
        <v>0.5</v>
      </c>
      <c r="C167" t="s">
        <v>656</v>
      </c>
      <c r="E167">
        <v>332</v>
      </c>
      <c r="F167">
        <v>239</v>
      </c>
      <c r="K167" t="str">
        <f t="shared" si="65"/>
        <v/>
      </c>
      <c r="L167" t="str">
        <f t="shared" si="47"/>
        <v/>
      </c>
      <c r="M167" t="str">
        <f t="shared" si="45"/>
        <v/>
      </c>
      <c r="N167" t="str">
        <f t="shared" si="48"/>
        <v/>
      </c>
      <c r="O167" t="str">
        <f t="shared" si="49"/>
        <v/>
      </c>
      <c r="P167" t="str">
        <f t="shared" si="50"/>
        <v/>
      </c>
      <c r="Q167" t="str">
        <f t="shared" si="46"/>
        <v/>
      </c>
      <c r="R167" t="str">
        <f t="shared" si="51"/>
        <v/>
      </c>
      <c r="S167" t="str">
        <f t="shared" si="52"/>
        <v/>
      </c>
      <c r="T167" t="str">
        <f t="shared" si="53"/>
        <v/>
      </c>
      <c r="U167" t="str">
        <f t="shared" si="54"/>
        <v/>
      </c>
      <c r="V167" t="str">
        <f t="shared" si="55"/>
        <v/>
      </c>
      <c r="W167" t="str">
        <f t="shared" si="56"/>
        <v/>
      </c>
      <c r="X167" t="str">
        <f t="shared" si="57"/>
        <v/>
      </c>
      <c r="Y167" t="str">
        <f t="shared" si="58"/>
        <v/>
      </c>
      <c r="Z167" t="str">
        <f t="shared" si="59"/>
        <v/>
      </c>
      <c r="AA167" t="str">
        <f t="shared" si="60"/>
        <v/>
      </c>
      <c r="AB167" t="str">
        <f t="shared" si="61"/>
        <v/>
      </c>
      <c r="AC167" t="str">
        <f t="shared" si="62"/>
        <v/>
      </c>
      <c r="AD167" t="str">
        <f t="shared" si="63"/>
        <v/>
      </c>
      <c r="AE167" t="str">
        <f t="shared" si="64"/>
        <v/>
      </c>
      <c r="BI167">
        <v>195</v>
      </c>
    </row>
    <row r="168" spans="1:61" x14ac:dyDescent="0.25">
      <c r="A168" s="6">
        <v>1857.2</v>
      </c>
      <c r="B168">
        <v>0.1</v>
      </c>
      <c r="C168" t="s">
        <v>657</v>
      </c>
      <c r="E168">
        <v>331.9</v>
      </c>
      <c r="F168">
        <v>239</v>
      </c>
      <c r="K168" t="str">
        <f t="shared" si="65"/>
        <v/>
      </c>
      <c r="L168" t="str">
        <f t="shared" si="47"/>
        <v/>
      </c>
      <c r="M168" t="str">
        <f t="shared" si="45"/>
        <v/>
      </c>
      <c r="N168" t="str">
        <f t="shared" si="48"/>
        <v/>
      </c>
      <c r="O168" t="str">
        <f t="shared" si="49"/>
        <v/>
      </c>
      <c r="P168" t="str">
        <f t="shared" si="50"/>
        <v/>
      </c>
      <c r="Q168" t="str">
        <f t="shared" si="46"/>
        <v/>
      </c>
      <c r="R168" t="str">
        <f t="shared" si="51"/>
        <v/>
      </c>
      <c r="S168" t="str">
        <f t="shared" si="52"/>
        <v/>
      </c>
      <c r="T168" t="str">
        <f t="shared" si="53"/>
        <v/>
      </c>
      <c r="U168" t="str">
        <f t="shared" si="54"/>
        <v/>
      </c>
      <c r="V168" t="str">
        <f t="shared" si="55"/>
        <v/>
      </c>
      <c r="W168" t="str">
        <f t="shared" si="56"/>
        <v/>
      </c>
      <c r="X168" t="str">
        <f t="shared" si="57"/>
        <v/>
      </c>
      <c r="Y168" t="str">
        <f t="shared" si="58"/>
        <v/>
      </c>
      <c r="Z168" t="str">
        <f t="shared" si="59"/>
        <v/>
      </c>
      <c r="AA168" t="str">
        <f t="shared" si="60"/>
        <v/>
      </c>
      <c r="AB168" t="str">
        <f t="shared" si="61"/>
        <v/>
      </c>
      <c r="AC168" t="str">
        <f t="shared" si="62"/>
        <v/>
      </c>
      <c r="AD168" t="str">
        <f t="shared" si="63"/>
        <v/>
      </c>
      <c r="AE168" t="str">
        <f t="shared" si="64"/>
        <v/>
      </c>
      <c r="BI168">
        <v>195</v>
      </c>
    </row>
    <row r="169" spans="1:61" x14ac:dyDescent="0.25">
      <c r="A169" s="6">
        <v>1857.5</v>
      </c>
      <c r="B169">
        <v>0.3</v>
      </c>
      <c r="C169" t="s">
        <v>658</v>
      </c>
      <c r="E169">
        <v>331.6</v>
      </c>
      <c r="F169">
        <v>239</v>
      </c>
      <c r="K169" t="str">
        <f t="shared" si="65"/>
        <v/>
      </c>
      <c r="L169" t="str">
        <f t="shared" si="47"/>
        <v/>
      </c>
      <c r="M169" t="str">
        <f t="shared" si="45"/>
        <v/>
      </c>
      <c r="N169" t="str">
        <f t="shared" si="48"/>
        <v/>
      </c>
      <c r="O169" t="str">
        <f t="shared" si="49"/>
        <v/>
      </c>
      <c r="P169" t="str">
        <f t="shared" si="50"/>
        <v/>
      </c>
      <c r="Q169" t="str">
        <f t="shared" si="46"/>
        <v/>
      </c>
      <c r="R169" t="str">
        <f t="shared" si="51"/>
        <v/>
      </c>
      <c r="S169" t="str">
        <f t="shared" si="52"/>
        <v/>
      </c>
      <c r="T169" t="str">
        <f t="shared" si="53"/>
        <v/>
      </c>
      <c r="U169" t="str">
        <f t="shared" si="54"/>
        <v/>
      </c>
      <c r="V169" t="str">
        <f t="shared" si="55"/>
        <v/>
      </c>
      <c r="W169" t="str">
        <f t="shared" si="56"/>
        <v/>
      </c>
      <c r="X169" t="str">
        <f t="shared" si="57"/>
        <v/>
      </c>
      <c r="Y169" t="str">
        <f t="shared" si="58"/>
        <v/>
      </c>
      <c r="Z169" t="str">
        <f t="shared" si="59"/>
        <v/>
      </c>
      <c r="AA169" t="str">
        <f t="shared" si="60"/>
        <v/>
      </c>
      <c r="AB169" t="str">
        <f t="shared" si="61"/>
        <v/>
      </c>
      <c r="AC169" t="str">
        <f t="shared" si="62"/>
        <v/>
      </c>
      <c r="AD169" t="str">
        <f t="shared" si="63"/>
        <v/>
      </c>
      <c r="AE169" t="str">
        <f t="shared" si="64"/>
        <v/>
      </c>
      <c r="BI169">
        <v>195</v>
      </c>
    </row>
    <row r="170" spans="1:61" x14ac:dyDescent="0.25">
      <c r="A170" s="6">
        <v>1858</v>
      </c>
      <c r="B170">
        <v>0.5</v>
      </c>
      <c r="C170" t="s">
        <v>659</v>
      </c>
      <c r="D170" t="s">
        <v>281</v>
      </c>
      <c r="E170">
        <v>331.1</v>
      </c>
      <c r="F170">
        <v>239</v>
      </c>
      <c r="K170" t="str">
        <f t="shared" si="65"/>
        <v/>
      </c>
      <c r="L170" t="str">
        <f t="shared" si="47"/>
        <v/>
      </c>
      <c r="M170" t="str">
        <f t="shared" si="45"/>
        <v/>
      </c>
      <c r="N170" t="str">
        <f t="shared" si="48"/>
        <v/>
      </c>
      <c r="O170" t="str">
        <f t="shared" si="49"/>
        <v/>
      </c>
      <c r="P170" t="str">
        <f t="shared" si="50"/>
        <v/>
      </c>
      <c r="Q170" t="str">
        <f t="shared" si="46"/>
        <v/>
      </c>
      <c r="R170" t="str">
        <f t="shared" si="51"/>
        <v/>
      </c>
      <c r="S170" t="str">
        <f t="shared" si="52"/>
        <v/>
      </c>
      <c r="T170" t="str">
        <f t="shared" si="53"/>
        <v/>
      </c>
      <c r="U170" t="str">
        <f t="shared" si="54"/>
        <v/>
      </c>
      <c r="V170" t="str">
        <f t="shared" si="55"/>
        <v/>
      </c>
      <c r="W170" t="str">
        <f t="shared" si="56"/>
        <v/>
      </c>
      <c r="X170" t="str">
        <f t="shared" si="57"/>
        <v/>
      </c>
      <c r="Y170" t="str">
        <f t="shared" si="58"/>
        <v/>
      </c>
      <c r="Z170" t="str">
        <f t="shared" si="59"/>
        <v/>
      </c>
      <c r="AA170" t="str">
        <f t="shared" si="60"/>
        <v/>
      </c>
      <c r="AB170" t="str">
        <f t="shared" si="61"/>
        <v/>
      </c>
      <c r="AC170" t="str">
        <f t="shared" si="62"/>
        <v/>
      </c>
      <c r="AD170" t="str">
        <f t="shared" si="63"/>
        <v>X</v>
      </c>
      <c r="AE170" t="str">
        <f t="shared" si="64"/>
        <v/>
      </c>
      <c r="BI170">
        <v>195</v>
      </c>
    </row>
    <row r="171" spans="1:61" x14ac:dyDescent="0.25">
      <c r="A171" s="6">
        <v>1858.1</v>
      </c>
      <c r="B171">
        <v>0.1</v>
      </c>
      <c r="C171" t="s">
        <v>660</v>
      </c>
      <c r="E171">
        <v>331</v>
      </c>
      <c r="F171">
        <v>239</v>
      </c>
      <c r="K171" t="str">
        <f t="shared" si="65"/>
        <v/>
      </c>
      <c r="L171" t="str">
        <f t="shared" si="47"/>
        <v/>
      </c>
      <c r="M171" t="str">
        <f t="shared" si="45"/>
        <v/>
      </c>
      <c r="N171" t="str">
        <f t="shared" si="48"/>
        <v/>
      </c>
      <c r="O171" t="str">
        <f t="shared" si="49"/>
        <v/>
      </c>
      <c r="P171" t="str">
        <f t="shared" si="50"/>
        <v/>
      </c>
      <c r="Q171" t="str">
        <f t="shared" si="46"/>
        <v/>
      </c>
      <c r="R171" t="str">
        <f t="shared" si="51"/>
        <v/>
      </c>
      <c r="S171" t="str">
        <f t="shared" si="52"/>
        <v/>
      </c>
      <c r="T171" t="str">
        <f t="shared" si="53"/>
        <v/>
      </c>
      <c r="U171" t="str">
        <f t="shared" si="54"/>
        <v/>
      </c>
      <c r="V171" t="str">
        <f t="shared" si="55"/>
        <v/>
      </c>
      <c r="W171" t="str">
        <f t="shared" si="56"/>
        <v/>
      </c>
      <c r="X171" t="str">
        <f t="shared" si="57"/>
        <v/>
      </c>
      <c r="Y171" t="str">
        <f t="shared" si="58"/>
        <v/>
      </c>
      <c r="Z171" t="str">
        <f t="shared" si="59"/>
        <v/>
      </c>
      <c r="AA171" t="str">
        <f t="shared" si="60"/>
        <v/>
      </c>
      <c r="AB171" t="str">
        <f t="shared" si="61"/>
        <v/>
      </c>
      <c r="AC171" t="str">
        <f t="shared" si="62"/>
        <v/>
      </c>
      <c r="AD171" t="str">
        <f t="shared" si="63"/>
        <v/>
      </c>
      <c r="AE171" t="str">
        <f t="shared" si="64"/>
        <v/>
      </c>
      <c r="BI171">
        <v>195</v>
      </c>
    </row>
    <row r="172" spans="1:61" x14ac:dyDescent="0.25">
      <c r="A172" s="6">
        <v>1858.2</v>
      </c>
      <c r="B172">
        <v>0.1</v>
      </c>
      <c r="C172" t="s">
        <v>661</v>
      </c>
      <c r="E172">
        <v>330.9</v>
      </c>
      <c r="F172">
        <v>239</v>
      </c>
      <c r="K172" t="str">
        <f t="shared" si="65"/>
        <v/>
      </c>
      <c r="L172" t="str">
        <f t="shared" si="47"/>
        <v/>
      </c>
      <c r="M172" t="str">
        <f t="shared" si="45"/>
        <v/>
      </c>
      <c r="N172" t="str">
        <f t="shared" si="48"/>
        <v/>
      </c>
      <c r="O172" t="str">
        <f t="shared" si="49"/>
        <v/>
      </c>
      <c r="P172" t="str">
        <f t="shared" si="50"/>
        <v/>
      </c>
      <c r="Q172" t="str">
        <f t="shared" si="46"/>
        <v/>
      </c>
      <c r="R172" t="str">
        <f t="shared" si="51"/>
        <v/>
      </c>
      <c r="S172" t="str">
        <f t="shared" si="52"/>
        <v/>
      </c>
      <c r="T172" t="str">
        <f t="shared" si="53"/>
        <v/>
      </c>
      <c r="U172" t="str">
        <f t="shared" si="54"/>
        <v/>
      </c>
      <c r="V172" t="str">
        <f t="shared" si="55"/>
        <v/>
      </c>
      <c r="W172" t="str">
        <f t="shared" si="56"/>
        <v/>
      </c>
      <c r="X172" t="str">
        <f t="shared" si="57"/>
        <v/>
      </c>
      <c r="Y172" t="str">
        <f t="shared" si="58"/>
        <v/>
      </c>
      <c r="Z172" t="str">
        <f t="shared" si="59"/>
        <v/>
      </c>
      <c r="AA172" t="str">
        <f t="shared" si="60"/>
        <v/>
      </c>
      <c r="AB172" t="str">
        <f t="shared" si="61"/>
        <v/>
      </c>
      <c r="AC172" t="str">
        <f t="shared" si="62"/>
        <v/>
      </c>
      <c r="AD172" t="str">
        <f t="shared" si="63"/>
        <v/>
      </c>
      <c r="AE172" t="str">
        <f t="shared" si="64"/>
        <v/>
      </c>
      <c r="BI172">
        <v>195</v>
      </c>
    </row>
    <row r="173" spans="1:61" x14ac:dyDescent="0.25">
      <c r="A173" s="6">
        <v>1858.7</v>
      </c>
      <c r="B173">
        <v>0.5</v>
      </c>
      <c r="C173" t="s">
        <v>662</v>
      </c>
      <c r="E173">
        <v>330.4</v>
      </c>
      <c r="F173">
        <v>239</v>
      </c>
      <c r="K173" t="str">
        <f t="shared" si="65"/>
        <v/>
      </c>
      <c r="L173" t="str">
        <f t="shared" si="47"/>
        <v/>
      </c>
      <c r="M173" t="str">
        <f t="shared" si="45"/>
        <v/>
      </c>
      <c r="N173" t="str">
        <f t="shared" si="48"/>
        <v/>
      </c>
      <c r="O173" t="str">
        <f t="shared" si="49"/>
        <v/>
      </c>
      <c r="P173" t="str">
        <f t="shared" si="50"/>
        <v/>
      </c>
      <c r="Q173" t="str">
        <f t="shared" si="46"/>
        <v/>
      </c>
      <c r="R173" t="str">
        <f t="shared" si="51"/>
        <v/>
      </c>
      <c r="S173" t="str">
        <f t="shared" si="52"/>
        <v/>
      </c>
      <c r="T173" t="str">
        <f t="shared" si="53"/>
        <v/>
      </c>
      <c r="U173" t="str">
        <f t="shared" si="54"/>
        <v/>
      </c>
      <c r="V173" t="str">
        <f t="shared" si="55"/>
        <v/>
      </c>
      <c r="W173" t="str">
        <f t="shared" si="56"/>
        <v/>
      </c>
      <c r="X173" t="str">
        <f t="shared" si="57"/>
        <v/>
      </c>
      <c r="Y173" t="str">
        <f t="shared" si="58"/>
        <v/>
      </c>
      <c r="Z173" t="str">
        <f t="shared" si="59"/>
        <v/>
      </c>
      <c r="AA173" t="str">
        <f t="shared" si="60"/>
        <v/>
      </c>
      <c r="AB173" t="str">
        <f t="shared" si="61"/>
        <v/>
      </c>
      <c r="AC173" t="str">
        <f t="shared" si="62"/>
        <v/>
      </c>
      <c r="AD173" t="str">
        <f t="shared" si="63"/>
        <v/>
      </c>
      <c r="AE173" t="str">
        <f t="shared" si="64"/>
        <v/>
      </c>
      <c r="BI173">
        <v>195</v>
      </c>
    </row>
    <row r="174" spans="1:61" x14ac:dyDescent="0.25">
      <c r="A174" s="6">
        <v>1859.2</v>
      </c>
      <c r="B174">
        <v>0.5</v>
      </c>
      <c r="C174" t="s">
        <v>663</v>
      </c>
      <c r="E174">
        <v>329.9</v>
      </c>
      <c r="F174">
        <v>239</v>
      </c>
      <c r="K174" t="str">
        <f t="shared" si="65"/>
        <v/>
      </c>
      <c r="L174" t="str">
        <f t="shared" si="47"/>
        <v/>
      </c>
      <c r="M174" t="str">
        <f t="shared" si="45"/>
        <v/>
      </c>
      <c r="N174" t="str">
        <f t="shared" si="48"/>
        <v/>
      </c>
      <c r="O174" t="str">
        <f t="shared" si="49"/>
        <v/>
      </c>
      <c r="P174" t="str">
        <f t="shared" si="50"/>
        <v/>
      </c>
      <c r="Q174" t="str">
        <f t="shared" si="46"/>
        <v/>
      </c>
      <c r="R174" t="str">
        <f t="shared" si="51"/>
        <v/>
      </c>
      <c r="S174" t="str">
        <f t="shared" si="52"/>
        <v/>
      </c>
      <c r="T174" t="str">
        <f t="shared" si="53"/>
        <v/>
      </c>
      <c r="U174" t="str">
        <f t="shared" si="54"/>
        <v/>
      </c>
      <c r="V174" t="str">
        <f t="shared" si="55"/>
        <v/>
      </c>
      <c r="W174" t="str">
        <f t="shared" si="56"/>
        <v/>
      </c>
      <c r="X174" t="str">
        <f t="shared" si="57"/>
        <v/>
      </c>
      <c r="Y174" t="str">
        <f t="shared" si="58"/>
        <v/>
      </c>
      <c r="Z174" t="str">
        <f t="shared" si="59"/>
        <v/>
      </c>
      <c r="AA174" t="str">
        <f t="shared" si="60"/>
        <v/>
      </c>
      <c r="AB174" t="str">
        <f t="shared" si="61"/>
        <v/>
      </c>
      <c r="AC174" t="str">
        <f t="shared" si="62"/>
        <v/>
      </c>
      <c r="AD174" t="str">
        <f t="shared" si="63"/>
        <v/>
      </c>
      <c r="AE174" t="str">
        <f t="shared" si="64"/>
        <v/>
      </c>
      <c r="BI174">
        <v>195</v>
      </c>
    </row>
    <row r="175" spans="1:61" x14ac:dyDescent="0.25">
      <c r="A175" s="6">
        <v>1859.5</v>
      </c>
      <c r="B175">
        <v>0.3</v>
      </c>
      <c r="C175" t="s">
        <v>664</v>
      </c>
      <c r="E175">
        <v>329.6</v>
      </c>
      <c r="F175">
        <v>239</v>
      </c>
      <c r="K175" t="str">
        <f t="shared" si="65"/>
        <v/>
      </c>
      <c r="L175" t="str">
        <f t="shared" si="47"/>
        <v/>
      </c>
      <c r="M175" t="str">
        <f t="shared" si="45"/>
        <v/>
      </c>
      <c r="N175" t="str">
        <f t="shared" si="48"/>
        <v/>
      </c>
      <c r="O175" t="str">
        <f t="shared" si="49"/>
        <v/>
      </c>
      <c r="P175" t="str">
        <f t="shared" si="50"/>
        <v/>
      </c>
      <c r="Q175" t="str">
        <f t="shared" si="46"/>
        <v/>
      </c>
      <c r="R175" t="str">
        <f t="shared" si="51"/>
        <v/>
      </c>
      <c r="S175" t="str">
        <f t="shared" si="52"/>
        <v/>
      </c>
      <c r="T175" t="str">
        <f t="shared" si="53"/>
        <v/>
      </c>
      <c r="U175" t="str">
        <f t="shared" si="54"/>
        <v/>
      </c>
      <c r="V175" t="str">
        <f t="shared" si="55"/>
        <v/>
      </c>
      <c r="W175" t="str">
        <f t="shared" si="56"/>
        <v/>
      </c>
      <c r="X175" t="str">
        <f t="shared" si="57"/>
        <v/>
      </c>
      <c r="Y175" t="str">
        <f t="shared" si="58"/>
        <v/>
      </c>
      <c r="Z175" t="str">
        <f t="shared" si="59"/>
        <v/>
      </c>
      <c r="AA175" t="str">
        <f t="shared" si="60"/>
        <v/>
      </c>
      <c r="AB175" t="str">
        <f t="shared" si="61"/>
        <v/>
      </c>
      <c r="AC175" t="str">
        <f t="shared" si="62"/>
        <v/>
      </c>
      <c r="AD175" t="str">
        <f t="shared" si="63"/>
        <v/>
      </c>
      <c r="AE175" t="str">
        <f t="shared" si="64"/>
        <v/>
      </c>
      <c r="BI175">
        <v>195</v>
      </c>
    </row>
    <row r="176" spans="1:61" x14ac:dyDescent="0.25">
      <c r="A176" s="6">
        <v>1859.7</v>
      </c>
      <c r="B176">
        <v>0.2</v>
      </c>
      <c r="C176" t="s">
        <v>665</v>
      </c>
      <c r="D176" t="s">
        <v>442</v>
      </c>
      <c r="E176">
        <v>329.4</v>
      </c>
      <c r="F176">
        <v>239</v>
      </c>
      <c r="K176" t="str">
        <f t="shared" si="65"/>
        <v>W-0.2m</v>
      </c>
      <c r="L176" t="str">
        <f t="shared" si="47"/>
        <v/>
      </c>
      <c r="M176" t="str">
        <f t="shared" si="45"/>
        <v/>
      </c>
      <c r="N176" t="str">
        <f t="shared" si="48"/>
        <v/>
      </c>
      <c r="O176" t="str">
        <f t="shared" si="49"/>
        <v/>
      </c>
      <c r="P176" t="str">
        <f t="shared" si="50"/>
        <v/>
      </c>
      <c r="Q176" t="str">
        <f t="shared" si="46"/>
        <v/>
      </c>
      <c r="R176" t="str">
        <f t="shared" si="51"/>
        <v/>
      </c>
      <c r="S176" t="str">
        <f t="shared" si="52"/>
        <v/>
      </c>
      <c r="T176" t="str">
        <f t="shared" si="53"/>
        <v/>
      </c>
      <c r="U176" t="str">
        <f t="shared" si="54"/>
        <v/>
      </c>
      <c r="V176" t="str">
        <f t="shared" si="55"/>
        <v/>
      </c>
      <c r="W176" t="str">
        <f t="shared" si="56"/>
        <v/>
      </c>
      <c r="X176" t="str">
        <f t="shared" si="57"/>
        <v/>
      </c>
      <c r="Y176" t="str">
        <f t="shared" si="58"/>
        <v/>
      </c>
      <c r="Z176" t="str">
        <f t="shared" si="59"/>
        <v/>
      </c>
      <c r="AA176" t="str">
        <f t="shared" si="60"/>
        <v/>
      </c>
      <c r="AB176" t="str">
        <f t="shared" si="61"/>
        <v/>
      </c>
      <c r="AC176" t="str">
        <f t="shared" si="62"/>
        <v/>
      </c>
      <c r="AD176" t="str">
        <f t="shared" si="63"/>
        <v>X</v>
      </c>
      <c r="AE176" t="str">
        <f t="shared" si="64"/>
        <v/>
      </c>
      <c r="BI176">
        <v>195</v>
      </c>
    </row>
    <row r="177" spans="1:61" x14ac:dyDescent="0.25">
      <c r="A177" s="6">
        <v>1860.4</v>
      </c>
      <c r="B177">
        <v>0.7</v>
      </c>
      <c r="C177" t="s">
        <v>666</v>
      </c>
      <c r="D177" t="s">
        <v>443</v>
      </c>
      <c r="E177">
        <v>328.7</v>
      </c>
      <c r="F177">
        <v>239</v>
      </c>
      <c r="K177" t="str">
        <f t="shared" ref="K177:K194" si="66">IF(ISERROR(FIND("m ",D177)),"",MID(D177,FIND("-",D177)-1,FIND("m ",D177)+1-FIND("-",D177)+1))</f>
        <v>W-0.9m</v>
      </c>
      <c r="L177" t="str">
        <f t="shared" si="47"/>
        <v/>
      </c>
      <c r="M177" t="str">
        <f t="shared" si="45"/>
        <v/>
      </c>
      <c r="N177" t="str">
        <f t="shared" si="48"/>
        <v>X</v>
      </c>
      <c r="O177" t="str">
        <f t="shared" si="49"/>
        <v/>
      </c>
      <c r="P177" t="str">
        <f t="shared" si="50"/>
        <v/>
      </c>
      <c r="Q177" t="str">
        <f t="shared" si="46"/>
        <v/>
      </c>
      <c r="R177" t="str">
        <f t="shared" si="51"/>
        <v/>
      </c>
      <c r="S177" t="str">
        <f t="shared" si="52"/>
        <v/>
      </c>
      <c r="T177" t="str">
        <f t="shared" si="53"/>
        <v/>
      </c>
      <c r="U177" t="str">
        <f t="shared" si="54"/>
        <v>X</v>
      </c>
      <c r="V177" t="str">
        <f t="shared" si="55"/>
        <v/>
      </c>
      <c r="W177" t="str">
        <f t="shared" si="56"/>
        <v/>
      </c>
      <c r="X177" t="str">
        <f t="shared" si="57"/>
        <v/>
      </c>
      <c r="Y177" t="str">
        <f t="shared" si="58"/>
        <v/>
      </c>
      <c r="Z177" t="str">
        <f t="shared" si="59"/>
        <v/>
      </c>
      <c r="AA177" t="str">
        <f t="shared" si="60"/>
        <v/>
      </c>
      <c r="AB177" t="str">
        <f t="shared" si="61"/>
        <v/>
      </c>
      <c r="AC177" t="str">
        <f t="shared" si="62"/>
        <v/>
      </c>
      <c r="AD177" t="str">
        <f t="shared" si="63"/>
        <v>X</v>
      </c>
      <c r="AE177" t="str">
        <f t="shared" si="64"/>
        <v/>
      </c>
      <c r="AH177" t="s">
        <v>8</v>
      </c>
      <c r="AI177" t="s">
        <v>51</v>
      </c>
      <c r="AJ177">
        <v>44.324463899999998</v>
      </c>
      <c r="AK177">
        <v>-71.310485099999994</v>
      </c>
      <c r="AL177">
        <v>1846.3</v>
      </c>
      <c r="AM177">
        <v>328.3</v>
      </c>
      <c r="AN177">
        <v>4000</v>
      </c>
      <c r="AT177" t="s">
        <v>218</v>
      </c>
      <c r="AU177" t="s">
        <v>219</v>
      </c>
      <c r="AV177">
        <v>1860.5</v>
      </c>
      <c r="AW177">
        <v>1.4</v>
      </c>
      <c r="AX177" t="s">
        <v>220</v>
      </c>
      <c r="AY177">
        <v>5.8</v>
      </c>
      <c r="AZ177">
        <v>328.6</v>
      </c>
      <c r="BA177" s="4">
        <v>5222</v>
      </c>
      <c r="BB177" s="5">
        <v>7</v>
      </c>
      <c r="BC177">
        <v>8</v>
      </c>
      <c r="BD177" t="s">
        <v>192</v>
      </c>
      <c r="BE177">
        <v>-71.311000000000007</v>
      </c>
      <c r="BF177">
        <v>44.3245</v>
      </c>
      <c r="BI177">
        <v>195</v>
      </c>
    </row>
    <row r="178" spans="1:61" x14ac:dyDescent="0.25">
      <c r="A178" s="6">
        <v>1861</v>
      </c>
      <c r="B178">
        <v>0.6</v>
      </c>
      <c r="C178" t="s">
        <v>667</v>
      </c>
      <c r="D178" t="s">
        <v>444</v>
      </c>
      <c r="E178">
        <v>328.1</v>
      </c>
      <c r="F178">
        <v>239</v>
      </c>
      <c r="K178" t="str">
        <f t="shared" si="66"/>
        <v>W-1.1m</v>
      </c>
      <c r="L178" t="str">
        <f t="shared" si="47"/>
        <v/>
      </c>
      <c r="M178" t="str">
        <f t="shared" si="45"/>
        <v/>
      </c>
      <c r="N178" t="str">
        <f t="shared" si="48"/>
        <v/>
      </c>
      <c r="O178" t="str">
        <f t="shared" si="49"/>
        <v/>
      </c>
      <c r="P178" t="str">
        <f t="shared" si="50"/>
        <v/>
      </c>
      <c r="Q178" t="str">
        <f t="shared" si="46"/>
        <v/>
      </c>
      <c r="R178" t="str">
        <f t="shared" si="51"/>
        <v/>
      </c>
      <c r="S178" t="str">
        <f t="shared" si="52"/>
        <v/>
      </c>
      <c r="T178" t="str">
        <f t="shared" si="53"/>
        <v/>
      </c>
      <c r="U178" t="str">
        <f t="shared" si="54"/>
        <v>X</v>
      </c>
      <c r="V178" t="str">
        <f t="shared" si="55"/>
        <v/>
      </c>
      <c r="W178" t="str">
        <f t="shared" si="56"/>
        <v/>
      </c>
      <c r="X178" t="str">
        <f t="shared" si="57"/>
        <v/>
      </c>
      <c r="Y178" t="str">
        <f t="shared" si="58"/>
        <v/>
      </c>
      <c r="Z178" t="str">
        <f t="shared" si="59"/>
        <v/>
      </c>
      <c r="AA178" t="str">
        <f t="shared" si="60"/>
        <v/>
      </c>
      <c r="AB178" t="str">
        <f t="shared" si="61"/>
        <v/>
      </c>
      <c r="AC178" t="str">
        <f t="shared" si="62"/>
        <v/>
      </c>
      <c r="AD178" t="str">
        <f t="shared" si="63"/>
        <v>X</v>
      </c>
      <c r="AE178" t="str">
        <f t="shared" si="64"/>
        <v/>
      </c>
      <c r="BI178">
        <v>195</v>
      </c>
    </row>
    <row r="179" spans="1:61" x14ac:dyDescent="0.25">
      <c r="A179" s="6">
        <v>1861.5</v>
      </c>
      <c r="B179">
        <v>0.5</v>
      </c>
      <c r="C179" t="s">
        <v>668</v>
      </c>
      <c r="E179">
        <v>327.60000000000002</v>
      </c>
      <c r="F179">
        <v>239</v>
      </c>
      <c r="K179" t="str">
        <f t="shared" si="66"/>
        <v/>
      </c>
      <c r="L179" t="str">
        <f t="shared" si="47"/>
        <v/>
      </c>
      <c r="M179" t="str">
        <f t="shared" si="45"/>
        <v/>
      </c>
      <c r="N179" t="str">
        <f t="shared" si="48"/>
        <v/>
      </c>
      <c r="O179" t="str">
        <f t="shared" si="49"/>
        <v/>
      </c>
      <c r="P179" t="str">
        <f t="shared" si="50"/>
        <v/>
      </c>
      <c r="Q179" t="str">
        <f t="shared" si="46"/>
        <v/>
      </c>
      <c r="R179" t="str">
        <f t="shared" si="51"/>
        <v/>
      </c>
      <c r="S179" t="str">
        <f t="shared" si="52"/>
        <v/>
      </c>
      <c r="T179" t="str">
        <f t="shared" si="53"/>
        <v/>
      </c>
      <c r="U179" t="str">
        <f t="shared" si="54"/>
        <v/>
      </c>
      <c r="V179" t="str">
        <f t="shared" si="55"/>
        <v/>
      </c>
      <c r="W179" t="str">
        <f t="shared" si="56"/>
        <v/>
      </c>
      <c r="X179" t="str">
        <f t="shared" si="57"/>
        <v/>
      </c>
      <c r="Y179" t="str">
        <f t="shared" si="58"/>
        <v/>
      </c>
      <c r="Z179" t="str">
        <f t="shared" si="59"/>
        <v/>
      </c>
      <c r="AA179" t="str">
        <f t="shared" si="60"/>
        <v/>
      </c>
      <c r="AB179" t="str">
        <f t="shared" si="61"/>
        <v/>
      </c>
      <c r="AC179" t="str">
        <f t="shared" si="62"/>
        <v/>
      </c>
      <c r="AD179" t="str">
        <f t="shared" si="63"/>
        <v/>
      </c>
      <c r="AE179" t="str">
        <f t="shared" si="64"/>
        <v/>
      </c>
      <c r="BI179">
        <v>195</v>
      </c>
    </row>
    <row r="180" spans="1:61" x14ac:dyDescent="0.25">
      <c r="A180" s="6">
        <v>1861.9</v>
      </c>
      <c r="B180">
        <v>0.4</v>
      </c>
      <c r="C180" t="s">
        <v>669</v>
      </c>
      <c r="D180" t="s">
        <v>352</v>
      </c>
      <c r="E180">
        <v>327.2</v>
      </c>
      <c r="F180">
        <v>239</v>
      </c>
      <c r="K180" t="str">
        <f t="shared" si="66"/>
        <v/>
      </c>
      <c r="L180" t="str">
        <f t="shared" si="47"/>
        <v/>
      </c>
      <c r="M180" t="str">
        <f t="shared" si="45"/>
        <v/>
      </c>
      <c r="N180" t="str">
        <f t="shared" si="48"/>
        <v/>
      </c>
      <c r="O180" t="str">
        <f t="shared" si="49"/>
        <v/>
      </c>
      <c r="P180" t="str">
        <f t="shared" si="50"/>
        <v/>
      </c>
      <c r="Q180" t="str">
        <f t="shared" si="46"/>
        <v/>
      </c>
      <c r="R180" t="str">
        <f t="shared" si="51"/>
        <v/>
      </c>
      <c r="S180" t="str">
        <f t="shared" si="52"/>
        <v/>
      </c>
      <c r="T180" t="str">
        <f t="shared" si="53"/>
        <v/>
      </c>
      <c r="U180" t="str">
        <f t="shared" si="54"/>
        <v/>
      </c>
      <c r="V180" t="str">
        <f t="shared" si="55"/>
        <v/>
      </c>
      <c r="W180" t="str">
        <f t="shared" si="56"/>
        <v/>
      </c>
      <c r="X180" t="str">
        <f t="shared" si="57"/>
        <v/>
      </c>
      <c r="Y180" t="str">
        <f t="shared" si="58"/>
        <v/>
      </c>
      <c r="Z180" t="str">
        <f t="shared" si="59"/>
        <v/>
      </c>
      <c r="AA180" t="str">
        <f t="shared" si="60"/>
        <v/>
      </c>
      <c r="AB180" t="str">
        <f t="shared" si="61"/>
        <v>X</v>
      </c>
      <c r="AC180" t="str">
        <f t="shared" si="62"/>
        <v/>
      </c>
      <c r="AD180" t="str">
        <f t="shared" si="63"/>
        <v>X</v>
      </c>
      <c r="AE180" t="str">
        <f t="shared" si="64"/>
        <v>X</v>
      </c>
      <c r="AH180" t="s">
        <v>34</v>
      </c>
      <c r="AI180" t="s">
        <v>52</v>
      </c>
      <c r="AJ180">
        <v>44.327729400000003</v>
      </c>
      <c r="AK180">
        <v>-71.282931099999999</v>
      </c>
      <c r="AL180">
        <v>1847.8</v>
      </c>
      <c r="AM180">
        <v>326.8</v>
      </c>
      <c r="AN180">
        <v>4800</v>
      </c>
      <c r="AT180" t="s">
        <v>221</v>
      </c>
      <c r="AU180" t="s">
        <v>222</v>
      </c>
      <c r="AV180">
        <v>1861.9</v>
      </c>
      <c r="AW180">
        <v>13.7</v>
      </c>
      <c r="AX180" t="s">
        <v>223</v>
      </c>
      <c r="AY180">
        <v>1.4</v>
      </c>
      <c r="AZ180">
        <v>337.8</v>
      </c>
      <c r="BA180" s="4">
        <v>4800</v>
      </c>
      <c r="BB180" t="s">
        <v>204</v>
      </c>
      <c r="BC180">
        <v>50</v>
      </c>
      <c r="BD180" t="s">
        <v>192</v>
      </c>
      <c r="BE180">
        <v>-71.283500000000004</v>
      </c>
      <c r="BF180">
        <v>44.327759999999998</v>
      </c>
      <c r="BI180">
        <v>195</v>
      </c>
    </row>
    <row r="181" spans="1:61" x14ac:dyDescent="0.25">
      <c r="A181" s="6">
        <v>1861.9</v>
      </c>
      <c r="B181">
        <v>0</v>
      </c>
      <c r="C181" t="s">
        <v>670</v>
      </c>
      <c r="D181" t="s">
        <v>445</v>
      </c>
      <c r="E181">
        <v>327.2</v>
      </c>
      <c r="F181">
        <v>239</v>
      </c>
      <c r="K181" t="str">
        <f t="shared" si="66"/>
        <v>W-0.6m</v>
      </c>
      <c r="L181" t="str">
        <f t="shared" si="47"/>
        <v/>
      </c>
      <c r="M181" t="str">
        <f t="shared" si="45"/>
        <v/>
      </c>
      <c r="N181" t="str">
        <f t="shared" si="48"/>
        <v>X</v>
      </c>
      <c r="O181" t="str">
        <f t="shared" si="49"/>
        <v/>
      </c>
      <c r="P181" t="str">
        <f t="shared" si="50"/>
        <v/>
      </c>
      <c r="Q181" t="str">
        <f t="shared" si="46"/>
        <v/>
      </c>
      <c r="R181" t="str">
        <f t="shared" si="51"/>
        <v/>
      </c>
      <c r="S181" t="str">
        <f t="shared" si="52"/>
        <v/>
      </c>
      <c r="T181" t="str">
        <f t="shared" si="53"/>
        <v/>
      </c>
      <c r="U181" t="str">
        <f t="shared" si="54"/>
        <v/>
      </c>
      <c r="V181" t="str">
        <f t="shared" si="55"/>
        <v/>
      </c>
      <c r="W181" t="str">
        <f t="shared" si="56"/>
        <v/>
      </c>
      <c r="X181" t="str">
        <f t="shared" si="57"/>
        <v/>
      </c>
      <c r="Y181" t="str">
        <f t="shared" si="58"/>
        <v/>
      </c>
      <c r="Z181" t="str">
        <f t="shared" si="59"/>
        <v/>
      </c>
      <c r="AA181" t="str">
        <f t="shared" si="60"/>
        <v/>
      </c>
      <c r="AB181" t="str">
        <f t="shared" si="61"/>
        <v/>
      </c>
      <c r="AC181" t="str">
        <f t="shared" si="62"/>
        <v/>
      </c>
      <c r="AD181" t="str">
        <f t="shared" si="63"/>
        <v>X</v>
      </c>
      <c r="AE181" t="str">
        <f t="shared" si="64"/>
        <v/>
      </c>
      <c r="BI181">
        <v>195</v>
      </c>
    </row>
    <row r="182" spans="1:61" x14ac:dyDescent="0.25">
      <c r="A182" s="6">
        <v>1862.4</v>
      </c>
      <c r="B182">
        <v>0.5</v>
      </c>
      <c r="C182" t="s">
        <v>671</v>
      </c>
      <c r="E182">
        <v>326.7</v>
      </c>
      <c r="F182">
        <v>239</v>
      </c>
      <c r="K182" t="str">
        <f t="shared" si="66"/>
        <v/>
      </c>
      <c r="L182" t="str">
        <f t="shared" si="47"/>
        <v/>
      </c>
      <c r="M182" t="str">
        <f t="shared" si="45"/>
        <v/>
      </c>
      <c r="N182" t="str">
        <f t="shared" si="48"/>
        <v/>
      </c>
      <c r="O182" t="str">
        <f t="shared" si="49"/>
        <v/>
      </c>
      <c r="P182" t="str">
        <f t="shared" si="50"/>
        <v/>
      </c>
      <c r="Q182" t="str">
        <f t="shared" si="46"/>
        <v/>
      </c>
      <c r="R182" t="str">
        <f t="shared" si="51"/>
        <v/>
      </c>
      <c r="S182" t="str">
        <f t="shared" si="52"/>
        <v/>
      </c>
      <c r="T182" t="str">
        <f t="shared" si="53"/>
        <v/>
      </c>
      <c r="U182" t="str">
        <f t="shared" si="54"/>
        <v/>
      </c>
      <c r="V182" t="str">
        <f t="shared" si="55"/>
        <v/>
      </c>
      <c r="W182" t="str">
        <f t="shared" si="56"/>
        <v/>
      </c>
      <c r="X182" t="str">
        <f t="shared" si="57"/>
        <v/>
      </c>
      <c r="Y182" t="str">
        <f t="shared" si="58"/>
        <v/>
      </c>
      <c r="Z182" t="str">
        <f t="shared" si="59"/>
        <v/>
      </c>
      <c r="AA182" t="str">
        <f t="shared" si="60"/>
        <v/>
      </c>
      <c r="AB182" t="str">
        <f t="shared" si="61"/>
        <v/>
      </c>
      <c r="AC182" t="str">
        <f t="shared" si="62"/>
        <v/>
      </c>
      <c r="AD182" t="str">
        <f t="shared" si="63"/>
        <v/>
      </c>
      <c r="AE182" t="str">
        <f t="shared" si="64"/>
        <v/>
      </c>
      <c r="AH182" t="s">
        <v>7</v>
      </c>
      <c r="AI182" t="s">
        <v>53</v>
      </c>
      <c r="AJ182">
        <v>44.328299999999999</v>
      </c>
      <c r="AK182">
        <v>-71.278300000000002</v>
      </c>
      <c r="AL182">
        <v>1848.3</v>
      </c>
      <c r="AM182">
        <v>326.3</v>
      </c>
      <c r="AN182">
        <v>5363</v>
      </c>
      <c r="BI182">
        <v>195</v>
      </c>
    </row>
    <row r="183" spans="1:61" x14ac:dyDescent="0.25">
      <c r="A183" s="6">
        <v>1862.6</v>
      </c>
      <c r="B183">
        <v>0.2</v>
      </c>
      <c r="C183" t="s">
        <v>672</v>
      </c>
      <c r="E183">
        <v>326.5</v>
      </c>
      <c r="F183">
        <v>239</v>
      </c>
      <c r="I183" s="7" t="s">
        <v>306</v>
      </c>
      <c r="K183" t="str">
        <f t="shared" si="66"/>
        <v/>
      </c>
      <c r="L183" t="str">
        <f t="shared" si="47"/>
        <v/>
      </c>
      <c r="M183" t="str">
        <f t="shared" si="45"/>
        <v/>
      </c>
      <c r="N183" t="str">
        <f t="shared" si="48"/>
        <v/>
      </c>
      <c r="O183" t="str">
        <f t="shared" si="49"/>
        <v/>
      </c>
      <c r="P183" t="str">
        <f t="shared" si="50"/>
        <v/>
      </c>
      <c r="Q183" t="str">
        <f t="shared" si="46"/>
        <v/>
      </c>
      <c r="R183" t="str">
        <f t="shared" si="51"/>
        <v/>
      </c>
      <c r="S183" t="str">
        <f t="shared" si="52"/>
        <v/>
      </c>
      <c r="T183" t="str">
        <f t="shared" si="53"/>
        <v/>
      </c>
      <c r="U183" t="str">
        <f t="shared" si="54"/>
        <v/>
      </c>
      <c r="V183" t="str">
        <f t="shared" si="55"/>
        <v/>
      </c>
      <c r="W183" t="str">
        <f t="shared" si="56"/>
        <v/>
      </c>
      <c r="X183" t="str">
        <f t="shared" si="57"/>
        <v/>
      </c>
      <c r="Y183" t="str">
        <f t="shared" si="58"/>
        <v/>
      </c>
      <c r="Z183" t="str">
        <f t="shared" si="59"/>
        <v/>
      </c>
      <c r="AA183" t="str">
        <f t="shared" si="60"/>
        <v/>
      </c>
      <c r="AB183" t="str">
        <f t="shared" si="61"/>
        <v/>
      </c>
      <c r="AC183" t="str">
        <f t="shared" si="62"/>
        <v/>
      </c>
      <c r="AD183" t="str">
        <f t="shared" si="63"/>
        <v/>
      </c>
      <c r="AE183" t="str">
        <f t="shared" si="64"/>
        <v/>
      </c>
      <c r="BI183">
        <v>195</v>
      </c>
    </row>
    <row r="184" spans="1:61" x14ac:dyDescent="0.25">
      <c r="A184" s="6">
        <v>1862.9</v>
      </c>
      <c r="B184">
        <v>0.3</v>
      </c>
      <c r="C184" t="s">
        <v>673</v>
      </c>
      <c r="E184">
        <v>326.2</v>
      </c>
      <c r="F184">
        <v>239</v>
      </c>
      <c r="K184" t="str">
        <f t="shared" si="66"/>
        <v/>
      </c>
      <c r="L184" t="str">
        <f t="shared" si="47"/>
        <v/>
      </c>
      <c r="M184" t="str">
        <f t="shared" si="45"/>
        <v/>
      </c>
      <c r="N184" t="str">
        <f t="shared" si="48"/>
        <v/>
      </c>
      <c r="O184" t="str">
        <f t="shared" si="49"/>
        <v/>
      </c>
      <c r="P184" t="str">
        <f t="shared" si="50"/>
        <v/>
      </c>
      <c r="Q184" t="str">
        <f t="shared" si="46"/>
        <v/>
      </c>
      <c r="R184" t="str">
        <f t="shared" si="51"/>
        <v/>
      </c>
      <c r="S184" t="str">
        <f t="shared" si="52"/>
        <v/>
      </c>
      <c r="T184" t="str">
        <f t="shared" si="53"/>
        <v/>
      </c>
      <c r="U184" t="str">
        <f t="shared" si="54"/>
        <v/>
      </c>
      <c r="V184" t="str">
        <f t="shared" si="55"/>
        <v/>
      </c>
      <c r="W184" t="str">
        <f t="shared" si="56"/>
        <v/>
      </c>
      <c r="X184" t="str">
        <f t="shared" si="57"/>
        <v/>
      </c>
      <c r="Y184" t="str">
        <f t="shared" si="58"/>
        <v/>
      </c>
      <c r="Z184" t="str">
        <f t="shared" si="59"/>
        <v/>
      </c>
      <c r="AA184" t="str">
        <f t="shared" si="60"/>
        <v/>
      </c>
      <c r="AB184" t="str">
        <f t="shared" si="61"/>
        <v/>
      </c>
      <c r="AC184" t="str">
        <f t="shared" si="62"/>
        <v/>
      </c>
      <c r="AD184" t="str">
        <f t="shared" si="63"/>
        <v/>
      </c>
      <c r="AE184" t="str">
        <f t="shared" si="64"/>
        <v/>
      </c>
      <c r="BI184">
        <v>195</v>
      </c>
    </row>
    <row r="185" spans="1:61" x14ac:dyDescent="0.25">
      <c r="A185" s="6">
        <v>1863.6</v>
      </c>
      <c r="B185">
        <v>0.7</v>
      </c>
      <c r="C185" t="s">
        <v>674</v>
      </c>
      <c r="E185">
        <v>325.5</v>
      </c>
      <c r="F185">
        <v>241</v>
      </c>
      <c r="I185" s="7" t="s">
        <v>307</v>
      </c>
      <c r="K185" t="str">
        <f t="shared" si="66"/>
        <v/>
      </c>
      <c r="L185" t="str">
        <f t="shared" si="47"/>
        <v/>
      </c>
      <c r="M185" t="str">
        <f t="shared" si="45"/>
        <v/>
      </c>
      <c r="N185" t="str">
        <f t="shared" si="48"/>
        <v/>
      </c>
      <c r="O185" t="str">
        <f t="shared" si="49"/>
        <v/>
      </c>
      <c r="P185" t="str">
        <f t="shared" si="50"/>
        <v/>
      </c>
      <c r="Q185" t="str">
        <f t="shared" si="46"/>
        <v/>
      </c>
      <c r="R185" t="str">
        <f t="shared" si="51"/>
        <v/>
      </c>
      <c r="S185" t="str">
        <f t="shared" si="52"/>
        <v/>
      </c>
      <c r="T185" t="str">
        <f t="shared" si="53"/>
        <v/>
      </c>
      <c r="U185" t="str">
        <f t="shared" si="54"/>
        <v/>
      </c>
      <c r="V185" t="str">
        <f t="shared" si="55"/>
        <v/>
      </c>
      <c r="W185" t="str">
        <f t="shared" si="56"/>
        <v/>
      </c>
      <c r="X185" t="str">
        <f t="shared" si="57"/>
        <v/>
      </c>
      <c r="Y185" t="str">
        <f t="shared" si="58"/>
        <v/>
      </c>
      <c r="Z185" t="str">
        <f t="shared" si="59"/>
        <v/>
      </c>
      <c r="AA185" t="str">
        <f t="shared" si="60"/>
        <v/>
      </c>
      <c r="AB185" t="str">
        <f t="shared" si="61"/>
        <v/>
      </c>
      <c r="AC185" t="str">
        <f t="shared" si="62"/>
        <v/>
      </c>
      <c r="AD185" t="str">
        <f t="shared" si="63"/>
        <v/>
      </c>
      <c r="AE185" t="str">
        <f t="shared" si="64"/>
        <v/>
      </c>
      <c r="BI185">
        <v>195</v>
      </c>
    </row>
    <row r="186" spans="1:61" x14ac:dyDescent="0.25">
      <c r="A186" s="6">
        <v>1864.9</v>
      </c>
      <c r="B186">
        <v>1.3</v>
      </c>
      <c r="C186" t="s">
        <v>675</v>
      </c>
      <c r="D186" t="s">
        <v>350</v>
      </c>
      <c r="E186">
        <v>324.2</v>
      </c>
      <c r="F186">
        <v>241</v>
      </c>
      <c r="K186" t="str">
        <f t="shared" si="66"/>
        <v/>
      </c>
      <c r="L186" t="str">
        <f t="shared" si="47"/>
        <v/>
      </c>
      <c r="M186" t="str">
        <f t="shared" si="45"/>
        <v/>
      </c>
      <c r="N186" t="str">
        <f t="shared" si="48"/>
        <v>X</v>
      </c>
      <c r="O186" t="str">
        <f t="shared" si="49"/>
        <v/>
      </c>
      <c r="P186" t="str">
        <f t="shared" si="50"/>
        <v/>
      </c>
      <c r="Q186" t="str">
        <f t="shared" si="46"/>
        <v/>
      </c>
      <c r="R186" t="str">
        <f t="shared" si="51"/>
        <v/>
      </c>
      <c r="S186" t="str">
        <f t="shared" si="52"/>
        <v/>
      </c>
      <c r="T186" t="str">
        <f t="shared" si="53"/>
        <v/>
      </c>
      <c r="U186" t="str">
        <f t="shared" si="54"/>
        <v/>
      </c>
      <c r="V186" t="str">
        <f t="shared" si="55"/>
        <v/>
      </c>
      <c r="W186" t="str">
        <f t="shared" si="56"/>
        <v/>
      </c>
      <c r="X186" t="str">
        <f t="shared" si="57"/>
        <v/>
      </c>
      <c r="Y186" t="str">
        <f t="shared" si="58"/>
        <v/>
      </c>
      <c r="Z186" t="str">
        <f t="shared" si="59"/>
        <v/>
      </c>
      <c r="AA186" t="str">
        <f t="shared" si="60"/>
        <v/>
      </c>
      <c r="AB186" t="str">
        <f t="shared" si="61"/>
        <v/>
      </c>
      <c r="AC186" t="str">
        <f t="shared" si="62"/>
        <v/>
      </c>
      <c r="AD186" t="str">
        <f t="shared" si="63"/>
        <v>X</v>
      </c>
      <c r="AE186" t="str">
        <f t="shared" si="64"/>
        <v/>
      </c>
      <c r="AT186" t="s">
        <v>224</v>
      </c>
      <c r="AU186" t="s">
        <v>225</v>
      </c>
      <c r="AV186">
        <v>1865</v>
      </c>
      <c r="AW186">
        <v>17.8</v>
      </c>
      <c r="AX186" t="s">
        <v>195</v>
      </c>
      <c r="AY186">
        <v>13.7</v>
      </c>
      <c r="AZ186">
        <v>331.3</v>
      </c>
      <c r="BA186" s="4">
        <v>2554</v>
      </c>
      <c r="BB186" t="s">
        <v>175</v>
      </c>
      <c r="BC186">
        <v>20</v>
      </c>
      <c r="BD186" t="s">
        <v>192</v>
      </c>
      <c r="BE186">
        <v>-71.255120000000005</v>
      </c>
      <c r="BF186">
        <v>44.308590000000002</v>
      </c>
      <c r="BH186">
        <v>194</v>
      </c>
      <c r="BI186">
        <v>195</v>
      </c>
    </row>
    <row r="187" spans="1:61" x14ac:dyDescent="0.25">
      <c r="A187" s="6">
        <v>1865.5</v>
      </c>
      <c r="B187">
        <v>0.6</v>
      </c>
      <c r="C187" t="s">
        <v>676</v>
      </c>
      <c r="D187" t="s">
        <v>281</v>
      </c>
      <c r="E187">
        <v>323.60000000000002</v>
      </c>
      <c r="F187">
        <v>241</v>
      </c>
      <c r="K187" t="str">
        <f t="shared" si="66"/>
        <v/>
      </c>
      <c r="L187" t="str">
        <f t="shared" si="47"/>
        <v/>
      </c>
      <c r="M187" t="str">
        <f t="shared" si="45"/>
        <v/>
      </c>
      <c r="N187" t="str">
        <f t="shared" si="48"/>
        <v/>
      </c>
      <c r="O187" t="str">
        <f t="shared" si="49"/>
        <v/>
      </c>
      <c r="P187" t="str">
        <f t="shared" si="50"/>
        <v/>
      </c>
      <c r="Q187" t="str">
        <f t="shared" si="46"/>
        <v/>
      </c>
      <c r="R187" t="str">
        <f t="shared" si="51"/>
        <v/>
      </c>
      <c r="S187" t="str">
        <f t="shared" si="52"/>
        <v/>
      </c>
      <c r="T187" t="str">
        <f t="shared" si="53"/>
        <v/>
      </c>
      <c r="U187" t="str">
        <f t="shared" si="54"/>
        <v/>
      </c>
      <c r="V187" t="str">
        <f t="shared" si="55"/>
        <v/>
      </c>
      <c r="W187" t="str">
        <f t="shared" si="56"/>
        <v/>
      </c>
      <c r="X187" t="str">
        <f t="shared" si="57"/>
        <v/>
      </c>
      <c r="Y187" t="str">
        <f t="shared" si="58"/>
        <v/>
      </c>
      <c r="Z187" t="str">
        <f t="shared" si="59"/>
        <v/>
      </c>
      <c r="AA187" t="str">
        <f t="shared" si="60"/>
        <v/>
      </c>
      <c r="AB187" t="str">
        <f t="shared" si="61"/>
        <v/>
      </c>
      <c r="AC187" t="str">
        <f t="shared" si="62"/>
        <v/>
      </c>
      <c r="AD187" t="str">
        <f t="shared" si="63"/>
        <v>X</v>
      </c>
      <c r="AE187" t="str">
        <f t="shared" si="64"/>
        <v/>
      </c>
      <c r="BI187">
        <v>195</v>
      </c>
    </row>
    <row r="188" spans="1:61" x14ac:dyDescent="0.25">
      <c r="A188" s="6">
        <v>1865.7</v>
      </c>
      <c r="B188">
        <v>0.2</v>
      </c>
      <c r="C188" t="s">
        <v>677</v>
      </c>
      <c r="D188" t="s">
        <v>281</v>
      </c>
      <c r="E188">
        <v>323.39999999999998</v>
      </c>
      <c r="F188">
        <v>241</v>
      </c>
      <c r="I188" s="7" t="s">
        <v>309</v>
      </c>
      <c r="K188" t="str">
        <f t="shared" si="66"/>
        <v/>
      </c>
      <c r="L188" t="str">
        <f t="shared" si="47"/>
        <v/>
      </c>
      <c r="M188" t="str">
        <f t="shared" si="45"/>
        <v/>
      </c>
      <c r="N188" t="str">
        <f t="shared" si="48"/>
        <v/>
      </c>
      <c r="O188" t="str">
        <f t="shared" si="49"/>
        <v/>
      </c>
      <c r="P188" t="str">
        <f t="shared" si="50"/>
        <v/>
      </c>
      <c r="Q188" t="str">
        <f t="shared" si="46"/>
        <v/>
      </c>
      <c r="R188" t="str">
        <f t="shared" si="51"/>
        <v/>
      </c>
      <c r="S188" t="str">
        <f t="shared" si="52"/>
        <v/>
      </c>
      <c r="T188" t="str">
        <f t="shared" si="53"/>
        <v/>
      </c>
      <c r="U188" t="str">
        <f t="shared" si="54"/>
        <v/>
      </c>
      <c r="V188" t="str">
        <f t="shared" si="55"/>
        <v/>
      </c>
      <c r="W188" t="str">
        <f t="shared" si="56"/>
        <v/>
      </c>
      <c r="X188" t="str">
        <f t="shared" si="57"/>
        <v/>
      </c>
      <c r="Y188" t="str">
        <f t="shared" si="58"/>
        <v/>
      </c>
      <c r="Z188" t="str">
        <f t="shared" si="59"/>
        <v/>
      </c>
      <c r="AA188" t="str">
        <f t="shared" si="60"/>
        <v/>
      </c>
      <c r="AB188" t="str">
        <f t="shared" si="61"/>
        <v/>
      </c>
      <c r="AC188" t="str">
        <f t="shared" si="62"/>
        <v/>
      </c>
      <c r="AD188" t="str">
        <f t="shared" si="63"/>
        <v>X</v>
      </c>
      <c r="AE188" t="str">
        <f t="shared" si="64"/>
        <v/>
      </c>
      <c r="BI188">
        <v>195</v>
      </c>
    </row>
    <row r="189" spans="1:61" x14ac:dyDescent="0.25">
      <c r="A189" s="6">
        <v>1865.8</v>
      </c>
      <c r="B189">
        <v>0.1</v>
      </c>
      <c r="C189" t="s">
        <v>678</v>
      </c>
      <c r="E189">
        <v>323.3</v>
      </c>
      <c r="F189">
        <v>241</v>
      </c>
      <c r="I189" s="7" t="s">
        <v>308</v>
      </c>
      <c r="K189" t="str">
        <f t="shared" si="66"/>
        <v/>
      </c>
      <c r="L189" t="str">
        <f t="shared" si="47"/>
        <v/>
      </c>
      <c r="M189" t="str">
        <f t="shared" si="45"/>
        <v/>
      </c>
      <c r="N189" t="str">
        <f t="shared" si="48"/>
        <v/>
      </c>
      <c r="O189" t="str">
        <f t="shared" si="49"/>
        <v/>
      </c>
      <c r="P189" t="str">
        <f t="shared" si="50"/>
        <v/>
      </c>
      <c r="Q189" t="str">
        <f t="shared" si="46"/>
        <v/>
      </c>
      <c r="R189" t="str">
        <f t="shared" si="51"/>
        <v/>
      </c>
      <c r="S189" t="str">
        <f t="shared" si="52"/>
        <v/>
      </c>
      <c r="T189" t="str">
        <f t="shared" si="53"/>
        <v/>
      </c>
      <c r="U189" t="str">
        <f t="shared" si="54"/>
        <v/>
      </c>
      <c r="V189" t="str">
        <f t="shared" si="55"/>
        <v/>
      </c>
      <c r="W189" t="str">
        <f t="shared" si="56"/>
        <v/>
      </c>
      <c r="X189" t="str">
        <f t="shared" si="57"/>
        <v/>
      </c>
      <c r="Y189" t="str">
        <f t="shared" si="58"/>
        <v/>
      </c>
      <c r="Z189" t="str">
        <f t="shared" si="59"/>
        <v/>
      </c>
      <c r="AA189" t="str">
        <f t="shared" si="60"/>
        <v/>
      </c>
      <c r="AB189" t="str">
        <f t="shared" si="61"/>
        <v/>
      </c>
      <c r="AC189" t="str">
        <f t="shared" si="62"/>
        <v/>
      </c>
      <c r="AD189" t="str">
        <f t="shared" si="63"/>
        <v/>
      </c>
      <c r="AE189" t="str">
        <f t="shared" si="64"/>
        <v/>
      </c>
      <c r="BI189">
        <v>195</v>
      </c>
    </row>
    <row r="190" spans="1:61" x14ac:dyDescent="0.25">
      <c r="A190" s="6">
        <v>1867.6</v>
      </c>
      <c r="B190">
        <v>1.8</v>
      </c>
      <c r="C190" t="s">
        <v>679</v>
      </c>
      <c r="E190">
        <v>321.5</v>
      </c>
      <c r="F190">
        <v>241</v>
      </c>
      <c r="K190" t="str">
        <f t="shared" si="66"/>
        <v/>
      </c>
      <c r="L190" t="str">
        <f t="shared" si="47"/>
        <v/>
      </c>
      <c r="M190" t="str">
        <f t="shared" si="45"/>
        <v/>
      </c>
      <c r="N190" t="str">
        <f t="shared" si="48"/>
        <v/>
      </c>
      <c r="O190" t="str">
        <f t="shared" si="49"/>
        <v/>
      </c>
      <c r="P190" t="str">
        <f t="shared" si="50"/>
        <v/>
      </c>
      <c r="Q190" t="str">
        <f t="shared" si="46"/>
        <v/>
      </c>
      <c r="R190" t="str">
        <f t="shared" si="51"/>
        <v/>
      </c>
      <c r="S190" t="str">
        <f t="shared" si="52"/>
        <v/>
      </c>
      <c r="T190" t="str">
        <f t="shared" si="53"/>
        <v/>
      </c>
      <c r="U190" t="str">
        <f t="shared" si="54"/>
        <v/>
      </c>
      <c r="V190" t="str">
        <f t="shared" si="55"/>
        <v/>
      </c>
      <c r="W190" t="str">
        <f t="shared" si="56"/>
        <v/>
      </c>
      <c r="X190" t="str">
        <f t="shared" si="57"/>
        <v/>
      </c>
      <c r="Y190" t="str">
        <f t="shared" si="58"/>
        <v/>
      </c>
      <c r="Z190" t="str">
        <f t="shared" si="59"/>
        <v/>
      </c>
      <c r="AA190" t="str">
        <f t="shared" si="60"/>
        <v/>
      </c>
      <c r="AB190" t="str">
        <f t="shared" si="61"/>
        <v/>
      </c>
      <c r="AC190" t="str">
        <f t="shared" si="62"/>
        <v/>
      </c>
      <c r="AD190" t="str">
        <f t="shared" si="63"/>
        <v/>
      </c>
      <c r="AE190" t="str">
        <f t="shared" si="64"/>
        <v/>
      </c>
      <c r="BI190">
        <v>195</v>
      </c>
    </row>
    <row r="191" spans="1:61" x14ac:dyDescent="0.25">
      <c r="A191" s="6">
        <v>1867.8</v>
      </c>
      <c r="B191">
        <v>0.2</v>
      </c>
      <c r="C191" t="s">
        <v>680</v>
      </c>
      <c r="D191" t="s">
        <v>347</v>
      </c>
      <c r="E191">
        <v>321.3</v>
      </c>
      <c r="F191">
        <v>241</v>
      </c>
      <c r="K191" t="str">
        <f t="shared" si="66"/>
        <v/>
      </c>
      <c r="L191" t="str">
        <f t="shared" si="47"/>
        <v/>
      </c>
      <c r="M191" t="str">
        <f t="shared" si="45"/>
        <v/>
      </c>
      <c r="N191" t="str">
        <f t="shared" si="48"/>
        <v/>
      </c>
      <c r="O191" t="str">
        <f t="shared" si="49"/>
        <v>X</v>
      </c>
      <c r="P191" t="str">
        <f t="shared" si="50"/>
        <v/>
      </c>
      <c r="Q191" t="str">
        <f t="shared" si="46"/>
        <v/>
      </c>
      <c r="R191" t="str">
        <f t="shared" si="51"/>
        <v/>
      </c>
      <c r="S191" t="str">
        <f t="shared" si="52"/>
        <v>X</v>
      </c>
      <c r="T191" t="str">
        <f t="shared" si="53"/>
        <v/>
      </c>
      <c r="U191" t="str">
        <f t="shared" si="54"/>
        <v/>
      </c>
      <c r="V191" t="str">
        <f t="shared" si="55"/>
        <v/>
      </c>
      <c r="W191" t="str">
        <f t="shared" si="56"/>
        <v/>
      </c>
      <c r="X191" t="str">
        <f t="shared" si="57"/>
        <v/>
      </c>
      <c r="Y191" t="str">
        <f t="shared" si="58"/>
        <v/>
      </c>
      <c r="Z191" t="str">
        <f t="shared" si="59"/>
        <v/>
      </c>
      <c r="AA191" t="str">
        <f t="shared" si="60"/>
        <v/>
      </c>
      <c r="AB191" t="str">
        <f t="shared" si="61"/>
        <v/>
      </c>
      <c r="AC191" t="str">
        <f t="shared" si="62"/>
        <v/>
      </c>
      <c r="AD191" t="str">
        <f t="shared" si="63"/>
        <v/>
      </c>
      <c r="AE191" t="str">
        <f t="shared" si="64"/>
        <v/>
      </c>
      <c r="BI191">
        <v>195</v>
      </c>
    </row>
    <row r="192" spans="1:61" x14ac:dyDescent="0.25">
      <c r="A192" s="6">
        <v>1867.9</v>
      </c>
      <c r="B192">
        <v>0.1</v>
      </c>
      <c r="C192" t="s">
        <v>681</v>
      </c>
      <c r="E192">
        <v>321.2</v>
      </c>
      <c r="F192">
        <v>241</v>
      </c>
      <c r="I192" s="7" t="s">
        <v>310</v>
      </c>
      <c r="K192" t="str">
        <f t="shared" si="66"/>
        <v/>
      </c>
      <c r="L192" t="str">
        <f t="shared" si="47"/>
        <v/>
      </c>
      <c r="M192" t="str">
        <f t="shared" si="45"/>
        <v/>
      </c>
      <c r="N192" t="str">
        <f t="shared" si="48"/>
        <v/>
      </c>
      <c r="O192" t="str">
        <f t="shared" si="49"/>
        <v/>
      </c>
      <c r="P192" t="str">
        <f t="shared" si="50"/>
        <v/>
      </c>
      <c r="Q192" t="str">
        <f t="shared" si="46"/>
        <v/>
      </c>
      <c r="R192" t="str">
        <f t="shared" si="51"/>
        <v/>
      </c>
      <c r="S192" t="str">
        <f t="shared" si="52"/>
        <v/>
      </c>
      <c r="T192" t="str">
        <f t="shared" si="53"/>
        <v/>
      </c>
      <c r="U192" t="str">
        <f t="shared" si="54"/>
        <v/>
      </c>
      <c r="V192" t="str">
        <f t="shared" si="55"/>
        <v/>
      </c>
      <c r="W192" t="str">
        <f t="shared" si="56"/>
        <v/>
      </c>
      <c r="X192" t="str">
        <f t="shared" si="57"/>
        <v/>
      </c>
      <c r="Y192" t="str">
        <f t="shared" si="58"/>
        <v/>
      </c>
      <c r="Z192" t="str">
        <f t="shared" si="59"/>
        <v/>
      </c>
      <c r="AA192" t="str">
        <f t="shared" si="60"/>
        <v/>
      </c>
      <c r="AB192" t="str">
        <f t="shared" si="61"/>
        <v/>
      </c>
      <c r="AC192" t="str">
        <f t="shared" si="62"/>
        <v/>
      </c>
      <c r="AD192" t="str">
        <f t="shared" si="63"/>
        <v/>
      </c>
      <c r="AE192" t="str">
        <f t="shared" si="64"/>
        <v/>
      </c>
      <c r="BI192">
        <v>195</v>
      </c>
    </row>
    <row r="193" spans="1:61" x14ac:dyDescent="0.25">
      <c r="A193" s="6">
        <v>1868.7</v>
      </c>
      <c r="B193">
        <v>0.8</v>
      </c>
      <c r="C193" t="s">
        <v>682</v>
      </c>
      <c r="E193">
        <v>320.39999999999998</v>
      </c>
      <c r="F193">
        <v>241</v>
      </c>
      <c r="K193" t="str">
        <f t="shared" si="66"/>
        <v/>
      </c>
      <c r="L193" t="str">
        <f t="shared" si="47"/>
        <v/>
      </c>
      <c r="M193" t="str">
        <f t="shared" si="45"/>
        <v/>
      </c>
      <c r="N193" t="str">
        <f t="shared" si="48"/>
        <v/>
      </c>
      <c r="O193" t="str">
        <f t="shared" si="49"/>
        <v/>
      </c>
      <c r="P193" t="str">
        <f t="shared" si="50"/>
        <v/>
      </c>
      <c r="Q193" t="str">
        <f t="shared" si="46"/>
        <v/>
      </c>
      <c r="R193" t="str">
        <f t="shared" si="51"/>
        <v/>
      </c>
      <c r="S193" t="str">
        <f t="shared" si="52"/>
        <v/>
      </c>
      <c r="T193" t="str">
        <f t="shared" si="53"/>
        <v/>
      </c>
      <c r="U193" t="str">
        <f t="shared" si="54"/>
        <v/>
      </c>
      <c r="V193" t="str">
        <f t="shared" si="55"/>
        <v/>
      </c>
      <c r="W193" t="str">
        <f t="shared" si="56"/>
        <v/>
      </c>
      <c r="X193" t="str">
        <f t="shared" si="57"/>
        <v/>
      </c>
      <c r="Y193" t="str">
        <f t="shared" si="58"/>
        <v/>
      </c>
      <c r="Z193" t="str">
        <f t="shared" si="59"/>
        <v/>
      </c>
      <c r="AA193" t="str">
        <f t="shared" si="60"/>
        <v/>
      </c>
      <c r="AB193" t="str">
        <f t="shared" si="61"/>
        <v/>
      </c>
      <c r="AC193" t="str">
        <f t="shared" si="62"/>
        <v/>
      </c>
      <c r="AD193" t="str">
        <f t="shared" si="63"/>
        <v/>
      </c>
      <c r="AE193" t="str">
        <f t="shared" si="64"/>
        <v/>
      </c>
      <c r="BI193">
        <v>195</v>
      </c>
    </row>
    <row r="194" spans="1:61" x14ac:dyDescent="0.25">
      <c r="A194" s="6">
        <v>1869.2</v>
      </c>
      <c r="B194">
        <v>0.5</v>
      </c>
      <c r="C194" t="s">
        <v>683</v>
      </c>
      <c r="E194">
        <v>319.89999999999998</v>
      </c>
      <c r="F194">
        <v>241</v>
      </c>
      <c r="K194" t="str">
        <f t="shared" si="66"/>
        <v/>
      </c>
      <c r="L194" t="str">
        <f t="shared" si="47"/>
        <v/>
      </c>
      <c r="M194" t="str">
        <f t="shared" si="45"/>
        <v/>
      </c>
      <c r="N194" t="str">
        <f t="shared" si="48"/>
        <v/>
      </c>
      <c r="O194" t="str">
        <f t="shared" si="49"/>
        <v/>
      </c>
      <c r="P194" t="str">
        <f t="shared" si="50"/>
        <v/>
      </c>
      <c r="Q194" t="str">
        <f t="shared" si="46"/>
        <v/>
      </c>
      <c r="R194" t="str">
        <f t="shared" si="51"/>
        <v/>
      </c>
      <c r="S194" t="str">
        <f t="shared" si="52"/>
        <v/>
      </c>
      <c r="T194" t="str">
        <f t="shared" si="53"/>
        <v/>
      </c>
      <c r="U194" t="str">
        <f t="shared" si="54"/>
        <v/>
      </c>
      <c r="V194" t="str">
        <f t="shared" si="55"/>
        <v/>
      </c>
      <c r="W194" t="str">
        <f t="shared" si="56"/>
        <v/>
      </c>
      <c r="X194" t="str">
        <f t="shared" si="57"/>
        <v/>
      </c>
      <c r="Y194" t="str">
        <f t="shared" si="58"/>
        <v/>
      </c>
      <c r="Z194" t="str">
        <f t="shared" si="59"/>
        <v/>
      </c>
      <c r="AA194" t="str">
        <f t="shared" si="60"/>
        <v/>
      </c>
      <c r="AB194" t="str">
        <f t="shared" si="61"/>
        <v/>
      </c>
      <c r="AC194" t="str">
        <f t="shared" si="62"/>
        <v/>
      </c>
      <c r="AD194" t="str">
        <f t="shared" si="63"/>
        <v/>
      </c>
      <c r="AE194" t="str">
        <f t="shared" si="64"/>
        <v/>
      </c>
      <c r="BI194">
        <v>195</v>
      </c>
    </row>
    <row r="195" spans="1:61" x14ac:dyDescent="0.25">
      <c r="A195" s="6">
        <v>1869.7</v>
      </c>
      <c r="B195">
        <v>0.5</v>
      </c>
      <c r="C195" t="s">
        <v>684</v>
      </c>
      <c r="D195" t="s">
        <v>446</v>
      </c>
      <c r="E195">
        <v>319.39999999999998</v>
      </c>
      <c r="F195">
        <v>241</v>
      </c>
      <c r="L195" t="str">
        <f t="shared" si="47"/>
        <v>X</v>
      </c>
      <c r="M195" t="str">
        <f t="shared" si="45"/>
        <v>X</v>
      </c>
      <c r="N195" t="str">
        <f t="shared" si="48"/>
        <v/>
      </c>
      <c r="O195" t="str">
        <f t="shared" si="49"/>
        <v>X</v>
      </c>
      <c r="P195" t="str">
        <f t="shared" si="50"/>
        <v/>
      </c>
      <c r="Q195" t="str">
        <f t="shared" si="46"/>
        <v/>
      </c>
      <c r="R195" t="str">
        <f t="shared" si="51"/>
        <v>X</v>
      </c>
      <c r="S195" t="str">
        <f t="shared" si="52"/>
        <v>X</v>
      </c>
      <c r="T195" t="str">
        <f t="shared" si="53"/>
        <v>X</v>
      </c>
      <c r="U195" t="str">
        <f t="shared" si="54"/>
        <v/>
      </c>
      <c r="V195" t="str">
        <f t="shared" si="55"/>
        <v>X</v>
      </c>
      <c r="W195" t="str">
        <f t="shared" si="56"/>
        <v>X</v>
      </c>
      <c r="X195" t="str">
        <f t="shared" si="57"/>
        <v/>
      </c>
      <c r="Y195" t="str">
        <f t="shared" si="58"/>
        <v/>
      </c>
      <c r="Z195" t="str">
        <f t="shared" si="59"/>
        <v/>
      </c>
      <c r="AA195" t="str">
        <f t="shared" si="60"/>
        <v/>
      </c>
      <c r="AB195" t="str">
        <f t="shared" si="61"/>
        <v>X</v>
      </c>
      <c r="AC195" t="str">
        <f t="shared" si="62"/>
        <v/>
      </c>
      <c r="AD195" t="str">
        <f t="shared" si="63"/>
        <v/>
      </c>
      <c r="AE195" t="str">
        <f t="shared" si="64"/>
        <v>X</v>
      </c>
      <c r="BI195">
        <v>195</v>
      </c>
    </row>
    <row r="196" spans="1:61" x14ac:dyDescent="0.25">
      <c r="A196" s="6">
        <v>1869.8</v>
      </c>
      <c r="B196">
        <v>0.1</v>
      </c>
      <c r="C196" t="s">
        <v>685</v>
      </c>
      <c r="E196">
        <v>319.3</v>
      </c>
      <c r="F196">
        <v>241</v>
      </c>
      <c r="I196" s="7" t="s">
        <v>311</v>
      </c>
      <c r="K196" t="str">
        <f t="shared" ref="K196:K227" si="67">IF(ISERROR(FIND("m ",D196)),"",MID(D196,FIND("-",D196)-1,FIND("m ",D196)+1-FIND("-",D196)+1))</f>
        <v/>
      </c>
      <c r="L196" t="str">
        <f t="shared" si="47"/>
        <v/>
      </c>
      <c r="M196" t="str">
        <f t="shared" si="45"/>
        <v/>
      </c>
      <c r="N196" t="str">
        <f t="shared" si="48"/>
        <v/>
      </c>
      <c r="O196" t="str">
        <f t="shared" si="49"/>
        <v/>
      </c>
      <c r="P196" t="str">
        <f t="shared" si="50"/>
        <v/>
      </c>
      <c r="Q196" t="str">
        <f t="shared" si="46"/>
        <v/>
      </c>
      <c r="R196" t="str">
        <f t="shared" si="51"/>
        <v/>
      </c>
      <c r="S196" t="str">
        <f t="shared" si="52"/>
        <v/>
      </c>
      <c r="T196" t="str">
        <f t="shared" si="53"/>
        <v/>
      </c>
      <c r="U196" t="str">
        <f t="shared" si="54"/>
        <v/>
      </c>
      <c r="V196" t="str">
        <f t="shared" si="55"/>
        <v/>
      </c>
      <c r="W196" t="str">
        <f t="shared" si="56"/>
        <v/>
      </c>
      <c r="X196" t="str">
        <f t="shared" si="57"/>
        <v/>
      </c>
      <c r="Y196" t="str">
        <f t="shared" si="58"/>
        <v/>
      </c>
      <c r="Z196" t="str">
        <f t="shared" si="59"/>
        <v/>
      </c>
      <c r="AA196" t="str">
        <f t="shared" si="60"/>
        <v/>
      </c>
      <c r="AB196" t="str">
        <f t="shared" si="61"/>
        <v/>
      </c>
      <c r="AC196" t="str">
        <f t="shared" si="62"/>
        <v/>
      </c>
      <c r="AD196" t="str">
        <f t="shared" si="63"/>
        <v/>
      </c>
      <c r="AE196" t="str">
        <f t="shared" si="64"/>
        <v/>
      </c>
      <c r="BI196">
        <v>195</v>
      </c>
    </row>
    <row r="197" spans="1:61" x14ac:dyDescent="0.25">
      <c r="A197" s="6">
        <v>1870.6</v>
      </c>
      <c r="B197">
        <v>0.8</v>
      </c>
      <c r="C197" t="s">
        <v>686</v>
      </c>
      <c r="E197">
        <v>318.5</v>
      </c>
      <c r="F197">
        <v>241</v>
      </c>
      <c r="K197" t="str">
        <f t="shared" si="67"/>
        <v/>
      </c>
      <c r="L197" t="str">
        <f t="shared" si="47"/>
        <v/>
      </c>
      <c r="M197" t="str">
        <f t="shared" si="45"/>
        <v/>
      </c>
      <c r="N197" t="str">
        <f t="shared" si="48"/>
        <v/>
      </c>
      <c r="O197" t="str">
        <f t="shared" si="49"/>
        <v/>
      </c>
      <c r="P197" t="str">
        <f t="shared" si="50"/>
        <v/>
      </c>
      <c r="Q197" t="str">
        <f t="shared" si="46"/>
        <v/>
      </c>
      <c r="R197" t="str">
        <f t="shared" si="51"/>
        <v/>
      </c>
      <c r="S197" t="str">
        <f t="shared" si="52"/>
        <v/>
      </c>
      <c r="T197" t="str">
        <f t="shared" si="53"/>
        <v/>
      </c>
      <c r="U197" t="str">
        <f t="shared" si="54"/>
        <v/>
      </c>
      <c r="V197" t="str">
        <f t="shared" si="55"/>
        <v/>
      </c>
      <c r="W197" t="str">
        <f t="shared" si="56"/>
        <v/>
      </c>
      <c r="X197" t="str">
        <f t="shared" si="57"/>
        <v/>
      </c>
      <c r="Y197" t="str">
        <f t="shared" si="58"/>
        <v/>
      </c>
      <c r="Z197" t="str">
        <f t="shared" si="59"/>
        <v/>
      </c>
      <c r="AA197" t="str">
        <f t="shared" si="60"/>
        <v/>
      </c>
      <c r="AB197" t="str">
        <f t="shared" si="61"/>
        <v/>
      </c>
      <c r="AC197" t="str">
        <f t="shared" si="62"/>
        <v/>
      </c>
      <c r="AD197" t="str">
        <f t="shared" si="63"/>
        <v/>
      </c>
      <c r="AE197" t="str">
        <f t="shared" si="64"/>
        <v/>
      </c>
      <c r="BI197">
        <v>195</v>
      </c>
    </row>
    <row r="198" spans="1:61" x14ac:dyDescent="0.25">
      <c r="A198" s="6">
        <v>1871.4</v>
      </c>
      <c r="B198">
        <v>0.8</v>
      </c>
      <c r="C198" t="s">
        <v>687</v>
      </c>
      <c r="E198">
        <v>317.7</v>
      </c>
      <c r="F198">
        <v>241</v>
      </c>
      <c r="I198" s="7" t="s">
        <v>312</v>
      </c>
      <c r="K198" t="str">
        <f t="shared" si="67"/>
        <v/>
      </c>
      <c r="L198" t="str">
        <f t="shared" si="47"/>
        <v/>
      </c>
      <c r="M198" t="str">
        <f t="shared" si="45"/>
        <v/>
      </c>
      <c r="N198" t="str">
        <f t="shared" si="48"/>
        <v/>
      </c>
      <c r="O198" t="str">
        <f t="shared" si="49"/>
        <v/>
      </c>
      <c r="P198" t="str">
        <f t="shared" si="50"/>
        <v/>
      </c>
      <c r="Q198" t="str">
        <f t="shared" si="46"/>
        <v/>
      </c>
      <c r="R198" t="str">
        <f t="shared" si="51"/>
        <v/>
      </c>
      <c r="S198" t="str">
        <f t="shared" si="52"/>
        <v/>
      </c>
      <c r="T198" t="str">
        <f t="shared" si="53"/>
        <v/>
      </c>
      <c r="U198" t="str">
        <f t="shared" si="54"/>
        <v/>
      </c>
      <c r="V198" t="str">
        <f t="shared" si="55"/>
        <v/>
      </c>
      <c r="W198" t="str">
        <f t="shared" si="56"/>
        <v/>
      </c>
      <c r="X198" t="str">
        <f t="shared" si="57"/>
        <v/>
      </c>
      <c r="Y198" t="str">
        <f t="shared" si="58"/>
        <v/>
      </c>
      <c r="Z198" t="str">
        <f t="shared" si="59"/>
        <v/>
      </c>
      <c r="AA198" t="str">
        <f t="shared" si="60"/>
        <v/>
      </c>
      <c r="AB198" t="str">
        <f t="shared" si="61"/>
        <v/>
      </c>
      <c r="AC198" t="str">
        <f t="shared" si="62"/>
        <v/>
      </c>
      <c r="AD198" t="str">
        <f t="shared" si="63"/>
        <v/>
      </c>
      <c r="AE198" t="str">
        <f t="shared" si="64"/>
        <v/>
      </c>
      <c r="BI198">
        <v>195</v>
      </c>
    </row>
    <row r="199" spans="1:61" x14ac:dyDescent="0.25">
      <c r="A199" s="6">
        <v>1871.7</v>
      </c>
      <c r="B199">
        <v>0.3</v>
      </c>
      <c r="C199" t="s">
        <v>688</v>
      </c>
      <c r="E199">
        <v>317.39999999999998</v>
      </c>
      <c r="F199">
        <v>241</v>
      </c>
      <c r="K199" t="str">
        <f t="shared" si="67"/>
        <v/>
      </c>
      <c r="L199" t="str">
        <f t="shared" si="47"/>
        <v/>
      </c>
      <c r="M199" t="str">
        <f t="shared" ref="M199:M262" si="68">IF(ISERROR(FIND(" O",$D199)),"","X")</f>
        <v/>
      </c>
      <c r="N199" t="str">
        <f t="shared" si="48"/>
        <v/>
      </c>
      <c r="O199" t="str">
        <f t="shared" si="49"/>
        <v/>
      </c>
      <c r="P199" t="str">
        <f t="shared" si="50"/>
        <v/>
      </c>
      <c r="Q199" t="str">
        <f t="shared" si="46"/>
        <v/>
      </c>
      <c r="R199" t="str">
        <f t="shared" si="51"/>
        <v/>
      </c>
      <c r="S199" t="str">
        <f t="shared" si="52"/>
        <v/>
      </c>
      <c r="T199" t="str">
        <f t="shared" si="53"/>
        <v/>
      </c>
      <c r="U199" t="str">
        <f t="shared" si="54"/>
        <v/>
      </c>
      <c r="V199" t="str">
        <f t="shared" si="55"/>
        <v/>
      </c>
      <c r="W199" t="str">
        <f t="shared" si="56"/>
        <v/>
      </c>
      <c r="X199" t="str">
        <f t="shared" si="57"/>
        <v/>
      </c>
      <c r="Y199" t="str">
        <f t="shared" si="58"/>
        <v/>
      </c>
      <c r="Z199" t="str">
        <f t="shared" si="59"/>
        <v/>
      </c>
      <c r="AA199" t="str">
        <f t="shared" si="60"/>
        <v/>
      </c>
      <c r="AB199" t="str">
        <f t="shared" si="61"/>
        <v/>
      </c>
      <c r="AC199" t="str">
        <f t="shared" si="62"/>
        <v/>
      </c>
      <c r="AD199" t="str">
        <f t="shared" si="63"/>
        <v/>
      </c>
      <c r="AE199" t="str">
        <f t="shared" si="64"/>
        <v/>
      </c>
      <c r="BI199">
        <v>195</v>
      </c>
    </row>
    <row r="200" spans="1:61" x14ac:dyDescent="0.25">
      <c r="A200" s="6">
        <v>1872.7</v>
      </c>
      <c r="B200">
        <v>1</v>
      </c>
      <c r="C200" t="s">
        <v>689</v>
      </c>
      <c r="E200">
        <v>316.39999999999998</v>
      </c>
      <c r="F200">
        <v>241</v>
      </c>
      <c r="K200" t="str">
        <f t="shared" si="67"/>
        <v/>
      </c>
      <c r="L200" t="str">
        <f t="shared" si="47"/>
        <v/>
      </c>
      <c r="M200" t="str">
        <f t="shared" si="68"/>
        <v/>
      </c>
      <c r="N200" t="str">
        <f t="shared" si="48"/>
        <v/>
      </c>
      <c r="O200" t="str">
        <f t="shared" si="49"/>
        <v/>
      </c>
      <c r="P200" t="str">
        <f t="shared" si="50"/>
        <v/>
      </c>
      <c r="Q200" t="str">
        <f t="shared" ref="Q200:Q264" si="69">IF(ISERROR(FIND("PO",$D200)),"","X")</f>
        <v/>
      </c>
      <c r="R200" t="str">
        <f t="shared" si="51"/>
        <v/>
      </c>
      <c r="S200" t="str">
        <f t="shared" si="52"/>
        <v/>
      </c>
      <c r="T200" t="str">
        <f t="shared" si="53"/>
        <v/>
      </c>
      <c r="U200" t="str">
        <f t="shared" si="54"/>
        <v/>
      </c>
      <c r="V200" t="str">
        <f t="shared" si="55"/>
        <v/>
      </c>
      <c r="W200" t="str">
        <f t="shared" si="56"/>
        <v/>
      </c>
      <c r="X200" t="str">
        <f t="shared" si="57"/>
        <v/>
      </c>
      <c r="Y200" t="str">
        <f t="shared" si="58"/>
        <v/>
      </c>
      <c r="Z200" t="str">
        <f t="shared" si="59"/>
        <v/>
      </c>
      <c r="AA200" t="str">
        <f t="shared" si="60"/>
        <v/>
      </c>
      <c r="AB200" t="str">
        <f t="shared" si="61"/>
        <v/>
      </c>
      <c r="AC200" t="str">
        <f t="shared" si="62"/>
        <v/>
      </c>
      <c r="AD200" t="str">
        <f t="shared" si="63"/>
        <v/>
      </c>
      <c r="AE200" t="str">
        <f t="shared" si="64"/>
        <v/>
      </c>
      <c r="BI200">
        <v>195</v>
      </c>
    </row>
    <row r="201" spans="1:61" x14ac:dyDescent="0.25">
      <c r="A201" s="6">
        <v>1873.8</v>
      </c>
      <c r="B201">
        <v>1.1000000000000001</v>
      </c>
      <c r="C201" t="s">
        <v>690</v>
      </c>
      <c r="E201">
        <v>315.3</v>
      </c>
      <c r="F201">
        <v>241</v>
      </c>
      <c r="I201" s="7" t="s">
        <v>447</v>
      </c>
      <c r="K201" t="str">
        <f t="shared" si="67"/>
        <v/>
      </c>
      <c r="L201" t="str">
        <f t="shared" si="47"/>
        <v/>
      </c>
      <c r="M201" t="str">
        <f t="shared" si="68"/>
        <v/>
      </c>
      <c r="N201" t="str">
        <f t="shared" si="48"/>
        <v/>
      </c>
      <c r="O201" t="str">
        <f t="shared" si="49"/>
        <v/>
      </c>
      <c r="P201" t="str">
        <f t="shared" si="50"/>
        <v/>
      </c>
      <c r="Q201" t="str">
        <f t="shared" si="69"/>
        <v/>
      </c>
      <c r="R201" t="str">
        <f t="shared" si="51"/>
        <v/>
      </c>
      <c r="S201" t="str">
        <f t="shared" si="52"/>
        <v/>
      </c>
      <c r="T201" t="str">
        <f t="shared" si="53"/>
        <v/>
      </c>
      <c r="U201" t="str">
        <f t="shared" si="54"/>
        <v/>
      </c>
      <c r="V201" t="str">
        <f t="shared" si="55"/>
        <v/>
      </c>
      <c r="W201" t="str">
        <f t="shared" si="56"/>
        <v/>
      </c>
      <c r="X201" t="str">
        <f t="shared" si="57"/>
        <v/>
      </c>
      <c r="Y201" t="str">
        <f t="shared" si="58"/>
        <v/>
      </c>
      <c r="Z201" t="str">
        <f t="shared" si="59"/>
        <v/>
      </c>
      <c r="AA201" t="str">
        <f t="shared" si="60"/>
        <v/>
      </c>
      <c r="AB201" t="str">
        <f t="shared" si="61"/>
        <v/>
      </c>
      <c r="AC201" t="str">
        <f t="shared" si="62"/>
        <v/>
      </c>
      <c r="AD201" t="str">
        <f t="shared" si="63"/>
        <v/>
      </c>
      <c r="AE201" t="str">
        <f t="shared" si="64"/>
        <v/>
      </c>
      <c r="BI201">
        <v>195</v>
      </c>
    </row>
    <row r="202" spans="1:61" x14ac:dyDescent="0.25">
      <c r="A202" s="6">
        <v>1874.2</v>
      </c>
      <c r="B202">
        <v>0.4</v>
      </c>
      <c r="C202" t="s">
        <v>691</v>
      </c>
      <c r="E202">
        <v>314.89999999999998</v>
      </c>
      <c r="F202">
        <v>241</v>
      </c>
      <c r="K202" t="str">
        <f t="shared" si="67"/>
        <v/>
      </c>
      <c r="L202" t="str">
        <f t="shared" si="47"/>
        <v/>
      </c>
      <c r="M202" t="str">
        <f t="shared" si="68"/>
        <v/>
      </c>
      <c r="N202" t="str">
        <f t="shared" si="48"/>
        <v/>
      </c>
      <c r="O202" t="str">
        <f t="shared" si="49"/>
        <v/>
      </c>
      <c r="P202" t="str">
        <f t="shared" si="50"/>
        <v/>
      </c>
      <c r="Q202" t="str">
        <f t="shared" si="69"/>
        <v/>
      </c>
      <c r="R202" t="str">
        <f t="shared" si="51"/>
        <v/>
      </c>
      <c r="S202" t="str">
        <f t="shared" si="52"/>
        <v/>
      </c>
      <c r="T202" t="str">
        <f t="shared" si="53"/>
        <v/>
      </c>
      <c r="U202" t="str">
        <f t="shared" si="54"/>
        <v/>
      </c>
      <c r="V202" t="str">
        <f t="shared" si="55"/>
        <v/>
      </c>
      <c r="W202" t="str">
        <f t="shared" si="56"/>
        <v/>
      </c>
      <c r="X202" t="str">
        <f t="shared" si="57"/>
        <v/>
      </c>
      <c r="Y202" t="str">
        <f t="shared" si="58"/>
        <v/>
      </c>
      <c r="Z202" t="str">
        <f t="shared" si="59"/>
        <v/>
      </c>
      <c r="AA202" t="str">
        <f t="shared" si="60"/>
        <v/>
      </c>
      <c r="AB202" t="str">
        <f t="shared" si="61"/>
        <v/>
      </c>
      <c r="AC202" t="str">
        <f t="shared" si="62"/>
        <v/>
      </c>
      <c r="AD202" t="str">
        <f t="shared" si="63"/>
        <v/>
      </c>
      <c r="AE202" t="str">
        <f t="shared" si="64"/>
        <v/>
      </c>
      <c r="BI202">
        <v>195</v>
      </c>
    </row>
    <row r="203" spans="1:61" x14ac:dyDescent="0.25">
      <c r="A203" s="6">
        <v>1874.7</v>
      </c>
      <c r="B203">
        <v>0.5</v>
      </c>
      <c r="C203" t="s">
        <v>692</v>
      </c>
      <c r="E203">
        <v>314.39999999999998</v>
      </c>
      <c r="F203">
        <v>241</v>
      </c>
      <c r="K203" t="str">
        <f t="shared" si="67"/>
        <v/>
      </c>
      <c r="L203" t="str">
        <f t="shared" ref="L203:L267" si="70">IF(ISERROR(FIND("B",$D203)),"","X")</f>
        <v/>
      </c>
      <c r="M203" t="str">
        <f t="shared" si="68"/>
        <v/>
      </c>
      <c r="N203" t="str">
        <f t="shared" ref="N203:N267" si="71">IF(ISERROR(FIND("C",$D203)),"","X")</f>
        <v/>
      </c>
      <c r="O203" t="str">
        <f t="shared" ref="O203:O267" si="72">IF(ISERROR(FIND("P",$D203)),"","X")</f>
        <v/>
      </c>
      <c r="P203" t="str">
        <f t="shared" ref="P203:P267" si="73">IF(ISERROR(FIND("cl",$D203)),"","X")</f>
        <v/>
      </c>
      <c r="Q203" t="str">
        <f t="shared" si="69"/>
        <v/>
      </c>
      <c r="R203" t="str">
        <f t="shared" ref="R203:R267" si="74">IF(ISERROR(FIND("D",$D203)),"","X")</f>
        <v/>
      </c>
      <c r="S203" t="str">
        <f t="shared" ref="S203:S267" si="75">IF(ISERROR(FIND("R",$D203)),"","X")</f>
        <v/>
      </c>
      <c r="T203" t="str">
        <f t="shared" ref="T203:T267" si="76">IF(ISERROR(FIND("f",$D203)),"","X")</f>
        <v/>
      </c>
      <c r="U203" t="str">
        <f t="shared" ref="U203:U267" si="77">IF(ISERROR(FIND("S",$D203)),"","X")</f>
        <v/>
      </c>
      <c r="V203" t="str">
        <f t="shared" ref="V203:V267" si="78">IF(ISERROR(FIND("G",$D203)),"","X")</f>
        <v/>
      </c>
      <c r="W203" t="str">
        <f t="shared" ref="W203:W267" si="79">IF(ISERROR(FIND("sh",$D203)),"","X")</f>
        <v/>
      </c>
      <c r="X203" t="str">
        <f t="shared" ref="X203:X267" si="80">IF(ISERROR(FIND("g",$D203)),"","X")</f>
        <v/>
      </c>
      <c r="Y203" t="str">
        <f t="shared" ref="Y203:Y267" si="81">IF(ISERROR(FIND("T",$D203)),"","X")</f>
        <v/>
      </c>
      <c r="Z203" t="str">
        <f t="shared" ref="Z203:Z267" si="82">IF(ISERROR(FIND("H",$D203)),"","X")</f>
        <v/>
      </c>
      <c r="AA203" t="str">
        <f t="shared" ref="AA203:AA267" si="83">IF(ISERROR(FIND("nw",$D203)),"","X")</f>
        <v/>
      </c>
      <c r="AB203" t="str">
        <f t="shared" ref="AB203:AB267" si="84">IF(ISERROR(FIND("L",$D203)),"","X")</f>
        <v/>
      </c>
      <c r="AC203" t="str">
        <f t="shared" ref="AC203:AC267" si="85">IF(ISERROR(FIND("V",$D203)),"","X")</f>
        <v/>
      </c>
      <c r="AD203" t="str">
        <f t="shared" ref="AD203:AD267" si="86">IF(ISERROR(FIND("w",$D203)),"","X")</f>
        <v/>
      </c>
      <c r="AE203" t="str">
        <f t="shared" ref="AE203:AE267" si="87">IF(ISERROR(FIND("M",$D203)),"","X")</f>
        <v/>
      </c>
      <c r="AH203" t="s">
        <v>7</v>
      </c>
      <c r="AI203" t="s">
        <v>54</v>
      </c>
      <c r="AJ203">
        <v>44.2592</v>
      </c>
      <c r="AK203">
        <v>-71.201999999999998</v>
      </c>
      <c r="AL203">
        <v>1860.6</v>
      </c>
      <c r="AM203">
        <v>314</v>
      </c>
      <c r="AN203">
        <v>4380</v>
      </c>
      <c r="BI203">
        <v>195</v>
      </c>
    </row>
    <row r="204" spans="1:61" x14ac:dyDescent="0.25">
      <c r="A204" s="6">
        <v>1875.6</v>
      </c>
      <c r="B204">
        <v>0.9</v>
      </c>
      <c r="C204" t="s">
        <v>693</v>
      </c>
      <c r="D204" t="s">
        <v>448</v>
      </c>
      <c r="E204">
        <v>313.5</v>
      </c>
      <c r="F204">
        <v>241</v>
      </c>
      <c r="K204" t="str">
        <f t="shared" si="67"/>
        <v>E-0.2m</v>
      </c>
      <c r="L204" t="str">
        <f t="shared" si="70"/>
        <v/>
      </c>
      <c r="M204" t="str">
        <f t="shared" si="68"/>
        <v/>
      </c>
      <c r="N204" t="str">
        <f t="shared" si="71"/>
        <v/>
      </c>
      <c r="O204" t="str">
        <f t="shared" si="72"/>
        <v/>
      </c>
      <c r="P204" t="str">
        <f t="shared" si="73"/>
        <v/>
      </c>
      <c r="Q204" t="str">
        <f t="shared" si="69"/>
        <v/>
      </c>
      <c r="R204" t="str">
        <f t="shared" si="74"/>
        <v/>
      </c>
      <c r="S204" t="str">
        <f t="shared" si="75"/>
        <v/>
      </c>
      <c r="T204" t="str">
        <f t="shared" si="76"/>
        <v/>
      </c>
      <c r="U204" t="str">
        <f t="shared" si="77"/>
        <v/>
      </c>
      <c r="V204" t="str">
        <f t="shared" si="78"/>
        <v/>
      </c>
      <c r="W204" t="str">
        <f t="shared" si="79"/>
        <v/>
      </c>
      <c r="X204" t="str">
        <f t="shared" si="80"/>
        <v/>
      </c>
      <c r="Y204" t="str">
        <f t="shared" si="81"/>
        <v/>
      </c>
      <c r="Z204" t="str">
        <f t="shared" si="82"/>
        <v/>
      </c>
      <c r="AA204" t="str">
        <f t="shared" si="83"/>
        <v/>
      </c>
      <c r="AB204" t="str">
        <f t="shared" si="84"/>
        <v>X</v>
      </c>
      <c r="AC204" t="str">
        <f t="shared" si="85"/>
        <v/>
      </c>
      <c r="AD204" t="str">
        <f t="shared" si="86"/>
        <v>X</v>
      </c>
      <c r="AE204" t="str">
        <f t="shared" si="87"/>
        <v>X</v>
      </c>
      <c r="AH204" t="s">
        <v>34</v>
      </c>
      <c r="AI204" t="s">
        <v>55</v>
      </c>
      <c r="AJ204">
        <v>44.259266400000001</v>
      </c>
      <c r="AK204">
        <v>-71.195330600000005</v>
      </c>
      <c r="AL204">
        <v>1861.5</v>
      </c>
      <c r="AM204">
        <v>313.10000000000002</v>
      </c>
      <c r="AN204">
        <v>3288</v>
      </c>
      <c r="AT204" t="s">
        <v>55</v>
      </c>
      <c r="AU204" t="s">
        <v>386</v>
      </c>
      <c r="AV204">
        <v>1875.6</v>
      </c>
      <c r="AW204">
        <v>7.2</v>
      </c>
      <c r="AX204" t="s">
        <v>183</v>
      </c>
      <c r="AY204">
        <v>17.8</v>
      </c>
      <c r="AZ204">
        <v>313.5</v>
      </c>
      <c r="BA204" s="4">
        <v>3890</v>
      </c>
      <c r="BB204" t="s">
        <v>204</v>
      </c>
      <c r="BC204">
        <v>40</v>
      </c>
      <c r="BD204" t="s">
        <v>192</v>
      </c>
      <c r="BE204">
        <v>-71.195899999999995</v>
      </c>
      <c r="BF204">
        <v>44.259300000000003</v>
      </c>
      <c r="BI204">
        <v>195</v>
      </c>
    </row>
    <row r="205" spans="1:61" x14ac:dyDescent="0.25">
      <c r="A205" s="6">
        <v>1876.3</v>
      </c>
      <c r="B205">
        <v>0.7</v>
      </c>
      <c r="C205" t="s">
        <v>694</v>
      </c>
      <c r="D205" t="s">
        <v>281</v>
      </c>
      <c r="E205">
        <v>312.8</v>
      </c>
      <c r="F205">
        <v>241</v>
      </c>
      <c r="K205" t="str">
        <f t="shared" si="67"/>
        <v/>
      </c>
      <c r="L205" t="str">
        <f t="shared" si="70"/>
        <v/>
      </c>
      <c r="M205" t="str">
        <f t="shared" si="68"/>
        <v/>
      </c>
      <c r="N205" t="str">
        <f t="shared" si="71"/>
        <v/>
      </c>
      <c r="O205" t="str">
        <f t="shared" si="72"/>
        <v/>
      </c>
      <c r="P205" t="str">
        <f t="shared" si="73"/>
        <v/>
      </c>
      <c r="Q205" t="str">
        <f t="shared" si="69"/>
        <v/>
      </c>
      <c r="R205" t="str">
        <f t="shared" si="74"/>
        <v/>
      </c>
      <c r="S205" t="str">
        <f t="shared" si="75"/>
        <v/>
      </c>
      <c r="T205" t="str">
        <f t="shared" si="76"/>
        <v/>
      </c>
      <c r="U205" t="str">
        <f t="shared" si="77"/>
        <v/>
      </c>
      <c r="V205" t="str">
        <f t="shared" si="78"/>
        <v/>
      </c>
      <c r="W205" t="str">
        <f t="shared" si="79"/>
        <v/>
      </c>
      <c r="X205" t="str">
        <f t="shared" si="80"/>
        <v/>
      </c>
      <c r="Y205" t="str">
        <f t="shared" si="81"/>
        <v/>
      </c>
      <c r="Z205" t="str">
        <f t="shared" si="82"/>
        <v/>
      </c>
      <c r="AA205" t="str">
        <f t="shared" si="83"/>
        <v/>
      </c>
      <c r="AB205" t="str">
        <f t="shared" si="84"/>
        <v/>
      </c>
      <c r="AC205" t="str">
        <f t="shared" si="85"/>
        <v/>
      </c>
      <c r="AD205" t="str">
        <f t="shared" si="86"/>
        <v>X</v>
      </c>
      <c r="AE205" t="str">
        <f t="shared" si="87"/>
        <v/>
      </c>
      <c r="BI205">
        <v>195</v>
      </c>
    </row>
    <row r="206" spans="1:61" x14ac:dyDescent="0.25">
      <c r="A206" s="6">
        <v>1876.8</v>
      </c>
      <c r="B206">
        <v>0.5</v>
      </c>
      <c r="C206" t="s">
        <v>695</v>
      </c>
      <c r="E206">
        <v>312.3</v>
      </c>
      <c r="F206">
        <v>241</v>
      </c>
      <c r="K206" t="str">
        <f t="shared" si="67"/>
        <v/>
      </c>
      <c r="L206" t="str">
        <f t="shared" si="70"/>
        <v/>
      </c>
      <c r="M206" t="str">
        <f t="shared" si="68"/>
        <v/>
      </c>
      <c r="N206" t="str">
        <f t="shared" si="71"/>
        <v/>
      </c>
      <c r="O206" t="str">
        <f t="shared" si="72"/>
        <v/>
      </c>
      <c r="P206" t="str">
        <f t="shared" si="73"/>
        <v/>
      </c>
      <c r="Q206" t="str">
        <f t="shared" si="69"/>
        <v/>
      </c>
      <c r="R206" t="str">
        <f t="shared" si="74"/>
        <v/>
      </c>
      <c r="S206" t="str">
        <f t="shared" si="75"/>
        <v/>
      </c>
      <c r="T206" t="str">
        <f t="shared" si="76"/>
        <v/>
      </c>
      <c r="U206" t="str">
        <f t="shared" si="77"/>
        <v/>
      </c>
      <c r="V206" t="str">
        <f t="shared" si="78"/>
        <v/>
      </c>
      <c r="W206" t="str">
        <f t="shared" si="79"/>
        <v/>
      </c>
      <c r="X206" t="str">
        <f t="shared" si="80"/>
        <v/>
      </c>
      <c r="Y206" t="str">
        <f t="shared" si="81"/>
        <v/>
      </c>
      <c r="Z206" t="str">
        <f t="shared" si="82"/>
        <v/>
      </c>
      <c r="AA206" t="str">
        <f t="shared" si="83"/>
        <v/>
      </c>
      <c r="AB206" t="str">
        <f t="shared" si="84"/>
        <v/>
      </c>
      <c r="AC206" t="str">
        <f t="shared" si="85"/>
        <v/>
      </c>
      <c r="AD206" t="str">
        <f t="shared" si="86"/>
        <v/>
      </c>
      <c r="AE206" t="str">
        <f t="shared" si="87"/>
        <v/>
      </c>
      <c r="AH206" t="s">
        <v>7</v>
      </c>
      <c r="AI206" t="s">
        <v>56</v>
      </c>
      <c r="AJ206">
        <v>44.267299999999999</v>
      </c>
      <c r="AK206">
        <v>-71.179000000000002</v>
      </c>
      <c r="AL206">
        <v>1862.7</v>
      </c>
      <c r="AM206">
        <v>311.89999999999998</v>
      </c>
      <c r="AN206">
        <v>4832</v>
      </c>
      <c r="BI206">
        <v>198</v>
      </c>
    </row>
    <row r="207" spans="1:61" x14ac:dyDescent="0.25">
      <c r="A207" s="6">
        <v>1877.2</v>
      </c>
      <c r="B207">
        <v>0.4</v>
      </c>
      <c r="C207" t="s">
        <v>696</v>
      </c>
      <c r="E207">
        <v>311.89999999999998</v>
      </c>
      <c r="F207">
        <v>241</v>
      </c>
      <c r="K207" t="str">
        <f t="shared" si="67"/>
        <v/>
      </c>
      <c r="L207" t="str">
        <f t="shared" si="70"/>
        <v/>
      </c>
      <c r="M207" t="str">
        <f t="shared" si="68"/>
        <v/>
      </c>
      <c r="N207" t="str">
        <f t="shared" si="71"/>
        <v/>
      </c>
      <c r="O207" t="str">
        <f t="shared" si="72"/>
        <v/>
      </c>
      <c r="P207" t="str">
        <f t="shared" si="73"/>
        <v/>
      </c>
      <c r="Q207" t="str">
        <f t="shared" si="69"/>
        <v/>
      </c>
      <c r="R207" t="str">
        <f t="shared" si="74"/>
        <v/>
      </c>
      <c r="S207" t="str">
        <f t="shared" si="75"/>
        <v/>
      </c>
      <c r="T207" t="str">
        <f t="shared" si="76"/>
        <v/>
      </c>
      <c r="U207" t="str">
        <f t="shared" si="77"/>
        <v/>
      </c>
      <c r="V207" t="str">
        <f t="shared" si="78"/>
        <v/>
      </c>
      <c r="W207" t="str">
        <f t="shared" si="79"/>
        <v/>
      </c>
      <c r="X207" t="str">
        <f t="shared" si="80"/>
        <v/>
      </c>
      <c r="Y207" t="str">
        <f t="shared" si="81"/>
        <v/>
      </c>
      <c r="Z207" t="str">
        <f t="shared" si="82"/>
        <v/>
      </c>
      <c r="AA207" t="str">
        <f t="shared" si="83"/>
        <v/>
      </c>
      <c r="AB207" t="str">
        <f t="shared" si="84"/>
        <v/>
      </c>
      <c r="AC207" t="str">
        <f t="shared" si="85"/>
        <v/>
      </c>
      <c r="AD207" t="str">
        <f t="shared" si="86"/>
        <v/>
      </c>
      <c r="AE207" t="str">
        <f t="shared" si="87"/>
        <v/>
      </c>
      <c r="BI207">
        <v>198</v>
      </c>
    </row>
    <row r="208" spans="1:61" x14ac:dyDescent="0.25">
      <c r="A208" s="6">
        <v>1877.6</v>
      </c>
      <c r="B208">
        <v>0.4</v>
      </c>
      <c r="C208" t="s">
        <v>697</v>
      </c>
      <c r="E208">
        <v>311.5</v>
      </c>
      <c r="F208">
        <v>241</v>
      </c>
      <c r="K208" t="str">
        <f t="shared" si="67"/>
        <v/>
      </c>
      <c r="L208" t="str">
        <f t="shared" si="70"/>
        <v/>
      </c>
      <c r="M208" t="str">
        <f t="shared" si="68"/>
        <v/>
      </c>
      <c r="N208" t="str">
        <f t="shared" si="71"/>
        <v/>
      </c>
      <c r="O208" t="str">
        <f t="shared" si="72"/>
        <v/>
      </c>
      <c r="P208" t="str">
        <f t="shared" si="73"/>
        <v/>
      </c>
      <c r="Q208" t="str">
        <f t="shared" si="69"/>
        <v/>
      </c>
      <c r="R208" t="str">
        <f t="shared" si="74"/>
        <v/>
      </c>
      <c r="S208" t="str">
        <f t="shared" si="75"/>
        <v/>
      </c>
      <c r="T208" t="str">
        <f t="shared" si="76"/>
        <v/>
      </c>
      <c r="U208" t="str">
        <f t="shared" si="77"/>
        <v/>
      </c>
      <c r="V208" t="str">
        <f t="shared" si="78"/>
        <v/>
      </c>
      <c r="W208" t="str">
        <f t="shared" si="79"/>
        <v/>
      </c>
      <c r="X208" t="str">
        <f t="shared" si="80"/>
        <v/>
      </c>
      <c r="Y208" t="str">
        <f t="shared" si="81"/>
        <v/>
      </c>
      <c r="Z208" t="str">
        <f t="shared" si="82"/>
        <v/>
      </c>
      <c r="AA208" t="str">
        <f t="shared" si="83"/>
        <v/>
      </c>
      <c r="AB208" t="str">
        <f t="shared" si="84"/>
        <v/>
      </c>
      <c r="AC208" t="str">
        <f t="shared" si="85"/>
        <v/>
      </c>
      <c r="AD208" t="str">
        <f t="shared" si="86"/>
        <v/>
      </c>
      <c r="AE208" t="str">
        <f t="shared" si="87"/>
        <v/>
      </c>
      <c r="BI208">
        <v>198</v>
      </c>
    </row>
    <row r="209" spans="1:61" x14ac:dyDescent="0.25">
      <c r="A209" s="6">
        <v>1878.2</v>
      </c>
      <c r="B209">
        <v>0.6</v>
      </c>
      <c r="C209" t="s">
        <v>698</v>
      </c>
      <c r="D209" t="s">
        <v>281</v>
      </c>
      <c r="E209">
        <v>310.89999999999998</v>
      </c>
      <c r="F209">
        <v>241</v>
      </c>
      <c r="K209" t="str">
        <f t="shared" si="67"/>
        <v/>
      </c>
      <c r="L209" t="str">
        <f t="shared" si="70"/>
        <v/>
      </c>
      <c r="M209" t="str">
        <f t="shared" si="68"/>
        <v/>
      </c>
      <c r="N209" t="str">
        <f t="shared" si="71"/>
        <v/>
      </c>
      <c r="O209" t="str">
        <f t="shared" si="72"/>
        <v/>
      </c>
      <c r="P209" t="str">
        <f t="shared" si="73"/>
        <v/>
      </c>
      <c r="Q209" t="str">
        <f t="shared" si="69"/>
        <v/>
      </c>
      <c r="R209" t="str">
        <f t="shared" si="74"/>
        <v/>
      </c>
      <c r="S209" t="str">
        <f t="shared" si="75"/>
        <v/>
      </c>
      <c r="T209" t="str">
        <f t="shared" si="76"/>
        <v/>
      </c>
      <c r="U209" t="str">
        <f t="shared" si="77"/>
        <v/>
      </c>
      <c r="V209" t="str">
        <f t="shared" si="78"/>
        <v/>
      </c>
      <c r="W209" t="str">
        <f t="shared" si="79"/>
        <v/>
      </c>
      <c r="X209" t="str">
        <f t="shared" si="80"/>
        <v/>
      </c>
      <c r="Y209" t="str">
        <f t="shared" si="81"/>
        <v/>
      </c>
      <c r="Z209" t="str">
        <f t="shared" si="82"/>
        <v/>
      </c>
      <c r="AA209" t="str">
        <f t="shared" si="83"/>
        <v/>
      </c>
      <c r="AB209" t="str">
        <f t="shared" si="84"/>
        <v/>
      </c>
      <c r="AC209" t="str">
        <f t="shared" si="85"/>
        <v/>
      </c>
      <c r="AD209" t="str">
        <f t="shared" si="86"/>
        <v>X</v>
      </c>
      <c r="AE209" t="str">
        <f t="shared" si="87"/>
        <v/>
      </c>
      <c r="BI209">
        <v>198</v>
      </c>
    </row>
    <row r="210" spans="1:61" x14ac:dyDescent="0.25">
      <c r="A210" s="6">
        <v>1879</v>
      </c>
      <c r="B210">
        <v>0.8</v>
      </c>
      <c r="C210" t="s">
        <v>699</v>
      </c>
      <c r="E210">
        <v>310.10000000000002</v>
      </c>
      <c r="F210">
        <v>241</v>
      </c>
      <c r="K210" t="str">
        <f t="shared" si="67"/>
        <v/>
      </c>
      <c r="L210" t="str">
        <f t="shared" si="70"/>
        <v/>
      </c>
      <c r="M210" t="str">
        <f t="shared" si="68"/>
        <v/>
      </c>
      <c r="N210" t="str">
        <f t="shared" si="71"/>
        <v/>
      </c>
      <c r="O210" t="str">
        <f t="shared" si="72"/>
        <v/>
      </c>
      <c r="P210" t="str">
        <f t="shared" si="73"/>
        <v/>
      </c>
      <c r="Q210" t="str">
        <f t="shared" si="69"/>
        <v/>
      </c>
      <c r="R210" t="str">
        <f t="shared" si="74"/>
        <v/>
      </c>
      <c r="S210" t="str">
        <f t="shared" si="75"/>
        <v/>
      </c>
      <c r="T210" t="str">
        <f t="shared" si="76"/>
        <v/>
      </c>
      <c r="U210" t="str">
        <f t="shared" si="77"/>
        <v/>
      </c>
      <c r="V210" t="str">
        <f t="shared" si="78"/>
        <v/>
      </c>
      <c r="W210" t="str">
        <f t="shared" si="79"/>
        <v/>
      </c>
      <c r="X210" t="str">
        <f t="shared" si="80"/>
        <v/>
      </c>
      <c r="Y210" t="str">
        <f t="shared" si="81"/>
        <v/>
      </c>
      <c r="Z210" t="str">
        <f t="shared" si="82"/>
        <v/>
      </c>
      <c r="AA210" t="str">
        <f t="shared" si="83"/>
        <v/>
      </c>
      <c r="AB210" t="str">
        <f t="shared" si="84"/>
        <v/>
      </c>
      <c r="AC210" t="str">
        <f t="shared" si="85"/>
        <v/>
      </c>
      <c r="AD210" t="str">
        <f t="shared" si="86"/>
        <v/>
      </c>
      <c r="AE210" t="str">
        <f t="shared" si="87"/>
        <v/>
      </c>
      <c r="AH210" t="s">
        <v>7</v>
      </c>
      <c r="AI210" t="s">
        <v>57</v>
      </c>
      <c r="AJ210">
        <v>44.289822999999998</v>
      </c>
      <c r="AK210">
        <v>-71.176483000000005</v>
      </c>
      <c r="AL210">
        <v>1864.9</v>
      </c>
      <c r="AM210">
        <v>309.7</v>
      </c>
      <c r="AN210">
        <v>4458</v>
      </c>
      <c r="BI210">
        <v>198</v>
      </c>
    </row>
    <row r="211" spans="1:61" x14ac:dyDescent="0.25">
      <c r="A211" s="6">
        <v>1880.3</v>
      </c>
      <c r="B211">
        <v>1.3</v>
      </c>
      <c r="C211" t="s">
        <v>700</v>
      </c>
      <c r="E211">
        <v>308.8</v>
      </c>
      <c r="F211">
        <v>241</v>
      </c>
      <c r="K211" t="str">
        <f t="shared" si="67"/>
        <v/>
      </c>
      <c r="L211" t="str">
        <f t="shared" si="70"/>
        <v/>
      </c>
      <c r="M211" t="str">
        <f t="shared" si="68"/>
        <v/>
      </c>
      <c r="N211" t="str">
        <f t="shared" si="71"/>
        <v/>
      </c>
      <c r="O211" t="str">
        <f t="shared" si="72"/>
        <v/>
      </c>
      <c r="P211" t="str">
        <f t="shared" si="73"/>
        <v/>
      </c>
      <c r="Q211" t="str">
        <f t="shared" si="69"/>
        <v/>
      </c>
      <c r="R211" t="str">
        <f t="shared" si="74"/>
        <v/>
      </c>
      <c r="S211" t="str">
        <f t="shared" si="75"/>
        <v/>
      </c>
      <c r="T211" t="str">
        <f t="shared" si="76"/>
        <v/>
      </c>
      <c r="U211" t="str">
        <f t="shared" si="77"/>
        <v/>
      </c>
      <c r="V211" t="str">
        <f t="shared" si="78"/>
        <v/>
      </c>
      <c r="W211" t="str">
        <f t="shared" si="79"/>
        <v/>
      </c>
      <c r="X211" t="str">
        <f t="shared" si="80"/>
        <v/>
      </c>
      <c r="Y211" t="str">
        <f t="shared" si="81"/>
        <v/>
      </c>
      <c r="Z211" t="str">
        <f t="shared" si="82"/>
        <v/>
      </c>
      <c r="AA211" t="str">
        <f t="shared" si="83"/>
        <v/>
      </c>
      <c r="AB211" t="str">
        <f t="shared" si="84"/>
        <v/>
      </c>
      <c r="AC211" t="str">
        <f t="shared" si="85"/>
        <v/>
      </c>
      <c r="AD211" t="str">
        <f t="shared" si="86"/>
        <v/>
      </c>
      <c r="AE211" t="str">
        <f t="shared" si="87"/>
        <v/>
      </c>
      <c r="AH211" t="s">
        <v>7</v>
      </c>
      <c r="AI211" t="s">
        <v>58</v>
      </c>
      <c r="AJ211">
        <v>44.303054000000003</v>
      </c>
      <c r="AK211">
        <v>-71.167756999999995</v>
      </c>
      <c r="AL211">
        <v>1866.2</v>
      </c>
      <c r="AM211">
        <v>308.39999999999998</v>
      </c>
      <c r="AN211">
        <v>4600</v>
      </c>
      <c r="BI211">
        <v>198</v>
      </c>
    </row>
    <row r="212" spans="1:61" x14ac:dyDescent="0.25">
      <c r="A212" s="6">
        <v>1880.6</v>
      </c>
      <c r="B212">
        <v>0.3</v>
      </c>
      <c r="C212" t="s">
        <v>701</v>
      </c>
      <c r="E212">
        <v>308.5</v>
      </c>
      <c r="F212">
        <v>241</v>
      </c>
      <c r="K212" t="str">
        <f t="shared" si="67"/>
        <v/>
      </c>
      <c r="L212" t="str">
        <f t="shared" si="70"/>
        <v/>
      </c>
      <c r="M212" t="str">
        <f t="shared" si="68"/>
        <v/>
      </c>
      <c r="N212" t="str">
        <f t="shared" si="71"/>
        <v/>
      </c>
      <c r="O212" t="str">
        <f t="shared" si="72"/>
        <v/>
      </c>
      <c r="P212" t="str">
        <f t="shared" si="73"/>
        <v/>
      </c>
      <c r="Q212" t="str">
        <f t="shared" si="69"/>
        <v/>
      </c>
      <c r="R212" t="str">
        <f t="shared" si="74"/>
        <v/>
      </c>
      <c r="S212" t="str">
        <f t="shared" si="75"/>
        <v/>
      </c>
      <c r="T212" t="str">
        <f t="shared" si="76"/>
        <v/>
      </c>
      <c r="U212" t="str">
        <f t="shared" si="77"/>
        <v/>
      </c>
      <c r="V212" t="str">
        <f t="shared" si="78"/>
        <v/>
      </c>
      <c r="W212" t="str">
        <f t="shared" si="79"/>
        <v/>
      </c>
      <c r="X212" t="str">
        <f t="shared" si="80"/>
        <v/>
      </c>
      <c r="Y212" t="str">
        <f t="shared" si="81"/>
        <v/>
      </c>
      <c r="Z212" t="str">
        <f t="shared" si="82"/>
        <v/>
      </c>
      <c r="AA212" t="str">
        <f t="shared" si="83"/>
        <v/>
      </c>
      <c r="AB212" t="str">
        <f t="shared" si="84"/>
        <v/>
      </c>
      <c r="AC212" t="str">
        <f t="shared" si="85"/>
        <v/>
      </c>
      <c r="AD212" t="str">
        <f t="shared" si="86"/>
        <v/>
      </c>
      <c r="AE212" t="str">
        <f t="shared" si="87"/>
        <v/>
      </c>
      <c r="BI212">
        <v>198</v>
      </c>
    </row>
    <row r="213" spans="1:61" x14ac:dyDescent="0.25">
      <c r="A213" s="6">
        <v>1880.9</v>
      </c>
      <c r="B213">
        <v>0.3</v>
      </c>
      <c r="C213" t="s">
        <v>702</v>
      </c>
      <c r="E213">
        <v>308.2</v>
      </c>
      <c r="F213">
        <v>241</v>
      </c>
      <c r="K213" t="str">
        <f t="shared" si="67"/>
        <v/>
      </c>
      <c r="L213" t="str">
        <f t="shared" si="70"/>
        <v/>
      </c>
      <c r="M213" t="str">
        <f t="shared" si="68"/>
        <v/>
      </c>
      <c r="N213" t="str">
        <f t="shared" si="71"/>
        <v/>
      </c>
      <c r="O213" t="str">
        <f t="shared" si="72"/>
        <v/>
      </c>
      <c r="P213" t="str">
        <f t="shared" si="73"/>
        <v/>
      </c>
      <c r="Q213" t="str">
        <f t="shared" si="69"/>
        <v/>
      </c>
      <c r="R213" t="str">
        <f t="shared" si="74"/>
        <v/>
      </c>
      <c r="S213" t="str">
        <f t="shared" si="75"/>
        <v/>
      </c>
      <c r="T213" t="str">
        <f t="shared" si="76"/>
        <v/>
      </c>
      <c r="U213" t="str">
        <f t="shared" si="77"/>
        <v/>
      </c>
      <c r="V213" t="str">
        <f t="shared" si="78"/>
        <v/>
      </c>
      <c r="W213" t="str">
        <f t="shared" si="79"/>
        <v/>
      </c>
      <c r="X213" t="str">
        <f t="shared" si="80"/>
        <v/>
      </c>
      <c r="Y213" t="str">
        <f t="shared" si="81"/>
        <v/>
      </c>
      <c r="Z213" t="str">
        <f t="shared" si="82"/>
        <v/>
      </c>
      <c r="AA213" t="str">
        <f t="shared" si="83"/>
        <v/>
      </c>
      <c r="AB213" t="str">
        <f t="shared" si="84"/>
        <v/>
      </c>
      <c r="AC213" t="str">
        <f t="shared" si="85"/>
        <v/>
      </c>
      <c r="AD213" t="str">
        <f t="shared" si="86"/>
        <v/>
      </c>
      <c r="AE213" t="str">
        <f t="shared" si="87"/>
        <v/>
      </c>
      <c r="AH213" t="s">
        <v>7</v>
      </c>
      <c r="AI213" t="s">
        <v>59</v>
      </c>
      <c r="AJ213">
        <v>44.31306</v>
      </c>
      <c r="AK213">
        <v>-71.165000000000006</v>
      </c>
      <c r="AL213">
        <v>1866.8</v>
      </c>
      <c r="AM213">
        <v>307.8</v>
      </c>
      <c r="AN213">
        <v>4539</v>
      </c>
      <c r="BI213">
        <v>198</v>
      </c>
    </row>
    <row r="214" spans="1:61" x14ac:dyDescent="0.25">
      <c r="A214" s="6">
        <v>1882.8</v>
      </c>
      <c r="B214">
        <v>1.9</v>
      </c>
      <c r="C214" t="s">
        <v>703</v>
      </c>
      <c r="D214" t="s">
        <v>419</v>
      </c>
      <c r="E214">
        <v>306.3</v>
      </c>
      <c r="F214">
        <v>241</v>
      </c>
      <c r="K214" t="str">
        <f t="shared" si="67"/>
        <v>W-0.2m</v>
      </c>
      <c r="L214" t="str">
        <f t="shared" si="70"/>
        <v/>
      </c>
      <c r="M214" t="str">
        <f t="shared" si="68"/>
        <v/>
      </c>
      <c r="N214" t="str">
        <f t="shared" si="71"/>
        <v>X</v>
      </c>
      <c r="O214" t="str">
        <f t="shared" si="72"/>
        <v/>
      </c>
      <c r="P214" t="str">
        <f t="shared" si="73"/>
        <v/>
      </c>
      <c r="Q214" t="str">
        <f t="shared" si="69"/>
        <v/>
      </c>
      <c r="R214" t="str">
        <f t="shared" si="74"/>
        <v/>
      </c>
      <c r="S214" t="str">
        <f t="shared" si="75"/>
        <v/>
      </c>
      <c r="T214" t="str">
        <f t="shared" si="76"/>
        <v/>
      </c>
      <c r="U214" t="str">
        <f t="shared" si="77"/>
        <v>X</v>
      </c>
      <c r="V214" t="str">
        <f t="shared" si="78"/>
        <v/>
      </c>
      <c r="W214" t="str">
        <f t="shared" si="79"/>
        <v/>
      </c>
      <c r="X214" t="str">
        <f t="shared" si="80"/>
        <v/>
      </c>
      <c r="Y214" t="str">
        <f t="shared" si="81"/>
        <v/>
      </c>
      <c r="Z214" t="str">
        <f t="shared" si="82"/>
        <v/>
      </c>
      <c r="AA214" t="str">
        <f t="shared" si="83"/>
        <v/>
      </c>
      <c r="AB214" t="str">
        <f t="shared" si="84"/>
        <v/>
      </c>
      <c r="AC214" t="str">
        <f t="shared" si="85"/>
        <v/>
      </c>
      <c r="AD214" t="str">
        <f t="shared" si="86"/>
        <v>X</v>
      </c>
      <c r="AE214" t="str">
        <f t="shared" si="87"/>
        <v/>
      </c>
      <c r="AH214" t="s">
        <v>8</v>
      </c>
      <c r="AI214" t="s">
        <v>60</v>
      </c>
      <c r="AJ214">
        <v>44.328865499999999</v>
      </c>
      <c r="AK214">
        <v>-71.150039500000005</v>
      </c>
      <c r="AL214">
        <v>1868.7</v>
      </c>
      <c r="AM214">
        <v>305.89999999999998</v>
      </c>
      <c r="AN214">
        <v>3300</v>
      </c>
      <c r="AT214" t="s">
        <v>60</v>
      </c>
      <c r="AU214" t="s">
        <v>387</v>
      </c>
      <c r="AV214">
        <v>1882.8</v>
      </c>
      <c r="AW214">
        <v>6.1</v>
      </c>
      <c r="AX214" t="s">
        <v>185</v>
      </c>
      <c r="AY214">
        <v>7.2</v>
      </c>
      <c r="AZ214">
        <v>306.3</v>
      </c>
      <c r="BA214" s="4">
        <v>3344</v>
      </c>
      <c r="BB214" s="5">
        <v>8</v>
      </c>
      <c r="BC214" t="s">
        <v>226</v>
      </c>
      <c r="BD214" t="s">
        <v>192</v>
      </c>
      <c r="BE214">
        <v>-71.150599999999997</v>
      </c>
      <c r="BF214">
        <v>44.328899999999997</v>
      </c>
      <c r="BI214">
        <v>198</v>
      </c>
    </row>
    <row r="215" spans="1:61" x14ac:dyDescent="0.25">
      <c r="A215" s="6">
        <v>1883.5</v>
      </c>
      <c r="B215">
        <v>0.7</v>
      </c>
      <c r="C215" t="s">
        <v>704</v>
      </c>
      <c r="E215">
        <v>305.60000000000002</v>
      </c>
      <c r="F215">
        <v>241</v>
      </c>
      <c r="K215" t="str">
        <f t="shared" si="67"/>
        <v/>
      </c>
      <c r="L215" t="str">
        <f t="shared" si="70"/>
        <v/>
      </c>
      <c r="M215" t="str">
        <f t="shared" si="68"/>
        <v/>
      </c>
      <c r="N215" t="str">
        <f t="shared" si="71"/>
        <v/>
      </c>
      <c r="O215" t="str">
        <f t="shared" si="72"/>
        <v/>
      </c>
      <c r="P215" t="str">
        <f t="shared" si="73"/>
        <v/>
      </c>
      <c r="Q215" t="str">
        <f t="shared" si="69"/>
        <v/>
      </c>
      <c r="R215" t="str">
        <f t="shared" si="74"/>
        <v/>
      </c>
      <c r="S215" t="str">
        <f t="shared" si="75"/>
        <v/>
      </c>
      <c r="T215" t="str">
        <f t="shared" si="76"/>
        <v/>
      </c>
      <c r="U215" t="str">
        <f t="shared" si="77"/>
        <v/>
      </c>
      <c r="V215" t="str">
        <f t="shared" si="78"/>
        <v/>
      </c>
      <c r="W215" t="str">
        <f t="shared" si="79"/>
        <v/>
      </c>
      <c r="X215" t="str">
        <f t="shared" si="80"/>
        <v/>
      </c>
      <c r="Y215" t="str">
        <f t="shared" si="81"/>
        <v/>
      </c>
      <c r="Z215" t="str">
        <f t="shared" si="82"/>
        <v/>
      </c>
      <c r="AA215" t="str">
        <f t="shared" si="83"/>
        <v/>
      </c>
      <c r="AB215" t="str">
        <f t="shared" si="84"/>
        <v/>
      </c>
      <c r="AC215" t="str">
        <f t="shared" si="85"/>
        <v/>
      </c>
      <c r="AD215" t="str">
        <f t="shared" si="86"/>
        <v/>
      </c>
      <c r="AE215" t="str">
        <f t="shared" si="87"/>
        <v/>
      </c>
      <c r="BI215">
        <v>198</v>
      </c>
    </row>
    <row r="216" spans="1:61" x14ac:dyDescent="0.25">
      <c r="A216" s="6">
        <v>1884.9</v>
      </c>
      <c r="B216">
        <v>1.4</v>
      </c>
      <c r="C216" t="s">
        <v>705</v>
      </c>
      <c r="E216">
        <v>304.2</v>
      </c>
      <c r="F216">
        <v>241</v>
      </c>
      <c r="K216" t="str">
        <f t="shared" si="67"/>
        <v/>
      </c>
      <c r="L216" t="str">
        <f t="shared" si="70"/>
        <v/>
      </c>
      <c r="M216" t="str">
        <f t="shared" si="68"/>
        <v/>
      </c>
      <c r="N216" t="str">
        <f t="shared" si="71"/>
        <v/>
      </c>
      <c r="O216" t="str">
        <f t="shared" si="72"/>
        <v/>
      </c>
      <c r="P216" t="str">
        <f t="shared" si="73"/>
        <v/>
      </c>
      <c r="Q216" t="str">
        <f t="shared" si="69"/>
        <v/>
      </c>
      <c r="R216" t="str">
        <f t="shared" si="74"/>
        <v/>
      </c>
      <c r="S216" t="str">
        <f t="shared" si="75"/>
        <v/>
      </c>
      <c r="T216" t="str">
        <f t="shared" si="76"/>
        <v/>
      </c>
      <c r="U216" t="str">
        <f t="shared" si="77"/>
        <v/>
      </c>
      <c r="V216" t="str">
        <f t="shared" si="78"/>
        <v/>
      </c>
      <c r="W216" t="str">
        <f t="shared" si="79"/>
        <v/>
      </c>
      <c r="X216" t="str">
        <f t="shared" si="80"/>
        <v/>
      </c>
      <c r="Y216" t="str">
        <f t="shared" si="81"/>
        <v/>
      </c>
      <c r="Z216" t="str">
        <f t="shared" si="82"/>
        <v/>
      </c>
      <c r="AA216" t="str">
        <f t="shared" si="83"/>
        <v/>
      </c>
      <c r="AB216" t="str">
        <f t="shared" si="84"/>
        <v/>
      </c>
      <c r="AC216" t="str">
        <f t="shared" si="85"/>
        <v/>
      </c>
      <c r="AD216" t="str">
        <f t="shared" si="86"/>
        <v/>
      </c>
      <c r="AE216" t="str">
        <f t="shared" si="87"/>
        <v/>
      </c>
      <c r="BI216">
        <v>198</v>
      </c>
    </row>
    <row r="217" spans="1:61" x14ac:dyDescent="0.25">
      <c r="A217" s="6">
        <v>1886.1</v>
      </c>
      <c r="B217">
        <v>1.2</v>
      </c>
      <c r="C217" t="s">
        <v>706</v>
      </c>
      <c r="E217">
        <v>303</v>
      </c>
      <c r="F217">
        <v>241</v>
      </c>
      <c r="I217" s="7" t="s">
        <v>313</v>
      </c>
      <c r="K217" t="str">
        <f t="shared" si="67"/>
        <v/>
      </c>
      <c r="L217" t="str">
        <f t="shared" si="70"/>
        <v/>
      </c>
      <c r="M217" t="str">
        <f t="shared" si="68"/>
        <v/>
      </c>
      <c r="N217" t="str">
        <f t="shared" si="71"/>
        <v/>
      </c>
      <c r="O217" t="str">
        <f t="shared" si="72"/>
        <v/>
      </c>
      <c r="P217" t="str">
        <f t="shared" si="73"/>
        <v/>
      </c>
      <c r="Q217" t="str">
        <f t="shared" si="69"/>
        <v/>
      </c>
      <c r="R217" t="str">
        <f t="shared" si="74"/>
        <v/>
      </c>
      <c r="S217" t="str">
        <f t="shared" si="75"/>
        <v/>
      </c>
      <c r="T217" t="str">
        <f t="shared" si="76"/>
        <v/>
      </c>
      <c r="U217" t="str">
        <f t="shared" si="77"/>
        <v/>
      </c>
      <c r="V217" t="str">
        <f t="shared" si="78"/>
        <v/>
      </c>
      <c r="W217" t="str">
        <f t="shared" si="79"/>
        <v/>
      </c>
      <c r="X217" t="str">
        <f t="shared" si="80"/>
        <v/>
      </c>
      <c r="Y217" t="str">
        <f t="shared" si="81"/>
        <v/>
      </c>
      <c r="Z217" t="str">
        <f t="shared" si="82"/>
        <v/>
      </c>
      <c r="AA217" t="str">
        <f t="shared" si="83"/>
        <v/>
      </c>
      <c r="AB217" t="str">
        <f t="shared" si="84"/>
        <v/>
      </c>
      <c r="AC217" t="str">
        <f t="shared" si="85"/>
        <v/>
      </c>
      <c r="AD217" t="str">
        <f t="shared" si="86"/>
        <v/>
      </c>
      <c r="AE217" t="str">
        <f t="shared" si="87"/>
        <v/>
      </c>
      <c r="AH217" t="s">
        <v>7</v>
      </c>
      <c r="AI217" t="s">
        <v>61</v>
      </c>
      <c r="AJ217">
        <v>44.340522</v>
      </c>
      <c r="AK217">
        <v>-71.131776000000002</v>
      </c>
      <c r="AL217">
        <v>1870.8</v>
      </c>
      <c r="AM217">
        <v>303.8</v>
      </c>
      <c r="AN217">
        <v>4049</v>
      </c>
      <c r="BI217">
        <v>198</v>
      </c>
    </row>
    <row r="218" spans="1:61" x14ac:dyDescent="0.25">
      <c r="A218" s="6">
        <v>1886.3</v>
      </c>
      <c r="B218">
        <v>0.2</v>
      </c>
      <c r="C218" t="s">
        <v>707</v>
      </c>
      <c r="E218">
        <v>302.8</v>
      </c>
      <c r="F218">
        <v>244</v>
      </c>
      <c r="K218" t="str">
        <f t="shared" si="67"/>
        <v/>
      </c>
      <c r="L218" t="str">
        <f t="shared" si="70"/>
        <v/>
      </c>
      <c r="M218" t="str">
        <f t="shared" si="68"/>
        <v/>
      </c>
      <c r="N218" t="str">
        <f t="shared" si="71"/>
        <v/>
      </c>
      <c r="O218" t="str">
        <f t="shared" si="72"/>
        <v/>
      </c>
      <c r="P218" t="str">
        <f t="shared" si="73"/>
        <v/>
      </c>
      <c r="Q218" t="str">
        <f t="shared" si="69"/>
        <v/>
      </c>
      <c r="R218" t="str">
        <f t="shared" si="74"/>
        <v/>
      </c>
      <c r="S218" t="str">
        <f t="shared" si="75"/>
        <v/>
      </c>
      <c r="T218" t="str">
        <f t="shared" si="76"/>
        <v/>
      </c>
      <c r="U218" t="str">
        <f t="shared" si="77"/>
        <v/>
      </c>
      <c r="V218" t="str">
        <f t="shared" si="78"/>
        <v/>
      </c>
      <c r="W218" t="str">
        <f t="shared" si="79"/>
        <v/>
      </c>
      <c r="X218" t="str">
        <f t="shared" si="80"/>
        <v/>
      </c>
      <c r="Y218" t="str">
        <f t="shared" si="81"/>
        <v/>
      </c>
      <c r="Z218" t="str">
        <f t="shared" si="82"/>
        <v/>
      </c>
      <c r="AA218" t="str">
        <f t="shared" si="83"/>
        <v/>
      </c>
      <c r="AB218" t="str">
        <f t="shared" si="84"/>
        <v/>
      </c>
      <c r="AC218" t="str">
        <f t="shared" si="85"/>
        <v/>
      </c>
      <c r="AD218" t="str">
        <f t="shared" si="86"/>
        <v/>
      </c>
      <c r="AE218" t="str">
        <f t="shared" si="87"/>
        <v/>
      </c>
      <c r="BI218">
        <v>198</v>
      </c>
    </row>
    <row r="219" spans="1:61" x14ac:dyDescent="0.25">
      <c r="A219" s="6">
        <v>1887.4</v>
      </c>
      <c r="B219">
        <v>1.1000000000000001</v>
      </c>
      <c r="C219" t="s">
        <v>708</v>
      </c>
      <c r="E219">
        <v>301.7</v>
      </c>
      <c r="F219">
        <v>244</v>
      </c>
      <c r="I219" s="7" t="s">
        <v>314</v>
      </c>
      <c r="K219" t="str">
        <f t="shared" si="67"/>
        <v/>
      </c>
      <c r="L219" t="str">
        <f t="shared" si="70"/>
        <v/>
      </c>
      <c r="M219" t="str">
        <f t="shared" si="68"/>
        <v/>
      </c>
      <c r="N219" t="str">
        <f t="shared" si="71"/>
        <v/>
      </c>
      <c r="O219" t="str">
        <f t="shared" si="72"/>
        <v/>
      </c>
      <c r="P219" t="str">
        <f t="shared" si="73"/>
        <v/>
      </c>
      <c r="Q219" t="str">
        <f t="shared" si="69"/>
        <v/>
      </c>
      <c r="R219" t="str">
        <f t="shared" si="74"/>
        <v/>
      </c>
      <c r="S219" t="str">
        <f t="shared" si="75"/>
        <v/>
      </c>
      <c r="T219" t="str">
        <f t="shared" si="76"/>
        <v/>
      </c>
      <c r="U219" t="str">
        <f t="shared" si="77"/>
        <v/>
      </c>
      <c r="V219" t="str">
        <f t="shared" si="78"/>
        <v/>
      </c>
      <c r="W219" t="str">
        <f t="shared" si="79"/>
        <v/>
      </c>
      <c r="X219" t="str">
        <f t="shared" si="80"/>
        <v/>
      </c>
      <c r="Y219" t="str">
        <f t="shared" si="81"/>
        <v/>
      </c>
      <c r="Z219" t="str">
        <f t="shared" si="82"/>
        <v/>
      </c>
      <c r="AA219" t="str">
        <f t="shared" si="83"/>
        <v/>
      </c>
      <c r="AB219" t="str">
        <f t="shared" si="84"/>
        <v/>
      </c>
      <c r="AC219" t="str">
        <f t="shared" si="85"/>
        <v/>
      </c>
      <c r="AD219" t="str">
        <f t="shared" si="86"/>
        <v/>
      </c>
      <c r="AE219" t="str">
        <f t="shared" si="87"/>
        <v/>
      </c>
      <c r="BI219">
        <v>198</v>
      </c>
    </row>
    <row r="220" spans="1:61" x14ac:dyDescent="0.25">
      <c r="A220" s="6">
        <v>1888.5</v>
      </c>
      <c r="B220">
        <v>1.1000000000000001</v>
      </c>
      <c r="C220" t="s">
        <v>709</v>
      </c>
      <c r="E220">
        <v>300.60000000000002</v>
      </c>
      <c r="F220">
        <v>244</v>
      </c>
      <c r="K220" t="str">
        <f t="shared" si="67"/>
        <v/>
      </c>
      <c r="L220" t="str">
        <f t="shared" si="70"/>
        <v/>
      </c>
      <c r="M220" t="str">
        <f t="shared" si="68"/>
        <v/>
      </c>
      <c r="N220" t="str">
        <f t="shared" si="71"/>
        <v/>
      </c>
      <c r="O220" t="str">
        <f t="shared" si="72"/>
        <v/>
      </c>
      <c r="P220" t="str">
        <f t="shared" si="73"/>
        <v/>
      </c>
      <c r="Q220" t="str">
        <f t="shared" si="69"/>
        <v/>
      </c>
      <c r="R220" t="str">
        <f t="shared" si="74"/>
        <v/>
      </c>
      <c r="S220" t="str">
        <f t="shared" si="75"/>
        <v/>
      </c>
      <c r="T220" t="str">
        <f t="shared" si="76"/>
        <v/>
      </c>
      <c r="U220" t="str">
        <f t="shared" si="77"/>
        <v/>
      </c>
      <c r="V220" t="str">
        <f t="shared" si="78"/>
        <v/>
      </c>
      <c r="W220" t="str">
        <f t="shared" si="79"/>
        <v/>
      </c>
      <c r="X220" t="str">
        <f t="shared" si="80"/>
        <v/>
      </c>
      <c r="Y220" t="str">
        <f t="shared" si="81"/>
        <v/>
      </c>
      <c r="Z220" t="str">
        <f t="shared" si="82"/>
        <v/>
      </c>
      <c r="AA220" t="str">
        <f t="shared" si="83"/>
        <v/>
      </c>
      <c r="AB220" t="str">
        <f t="shared" si="84"/>
        <v/>
      </c>
      <c r="AC220" t="str">
        <f t="shared" si="85"/>
        <v/>
      </c>
      <c r="AD220" t="str">
        <f t="shared" si="86"/>
        <v/>
      </c>
      <c r="AE220" t="str">
        <f t="shared" si="87"/>
        <v/>
      </c>
      <c r="BI220">
        <v>198</v>
      </c>
    </row>
    <row r="221" spans="1:61" x14ac:dyDescent="0.25">
      <c r="A221" s="6">
        <v>1888.9</v>
      </c>
      <c r="B221">
        <v>0.4</v>
      </c>
      <c r="C221" t="s">
        <v>710</v>
      </c>
      <c r="D221" t="s">
        <v>346</v>
      </c>
      <c r="E221">
        <v>300.2</v>
      </c>
      <c r="F221">
        <v>244</v>
      </c>
      <c r="K221" t="str">
        <f t="shared" si="67"/>
        <v/>
      </c>
      <c r="L221" t="str">
        <f t="shared" si="70"/>
        <v/>
      </c>
      <c r="M221" t="str">
        <f t="shared" si="68"/>
        <v/>
      </c>
      <c r="N221" t="str">
        <f t="shared" si="71"/>
        <v>X</v>
      </c>
      <c r="O221" t="str">
        <f t="shared" si="72"/>
        <v/>
      </c>
      <c r="P221" t="str">
        <f t="shared" si="73"/>
        <v/>
      </c>
      <c r="Q221" t="str">
        <f t="shared" si="69"/>
        <v/>
      </c>
      <c r="R221" t="str">
        <f t="shared" si="74"/>
        <v/>
      </c>
      <c r="S221" t="str">
        <f t="shared" si="75"/>
        <v/>
      </c>
      <c r="T221" t="str">
        <f t="shared" si="76"/>
        <v/>
      </c>
      <c r="U221" t="str">
        <f t="shared" si="77"/>
        <v>X</v>
      </c>
      <c r="V221" t="str">
        <f t="shared" si="78"/>
        <v/>
      </c>
      <c r="W221" t="str">
        <f t="shared" si="79"/>
        <v/>
      </c>
      <c r="X221" t="str">
        <f t="shared" si="80"/>
        <v/>
      </c>
      <c r="Y221" t="str">
        <f t="shared" si="81"/>
        <v/>
      </c>
      <c r="Z221" t="str">
        <f t="shared" si="82"/>
        <v/>
      </c>
      <c r="AA221" t="str">
        <f t="shared" si="83"/>
        <v/>
      </c>
      <c r="AB221" t="str">
        <f t="shared" si="84"/>
        <v/>
      </c>
      <c r="AC221" t="str">
        <f t="shared" si="85"/>
        <v/>
      </c>
      <c r="AD221" t="str">
        <f t="shared" si="86"/>
        <v>X</v>
      </c>
      <c r="AE221" t="str">
        <f t="shared" si="87"/>
        <v/>
      </c>
      <c r="AH221" t="s">
        <v>8</v>
      </c>
      <c r="AI221" t="s">
        <v>62</v>
      </c>
      <c r="AJ221">
        <v>44.379900200000002</v>
      </c>
      <c r="AK221">
        <v>-71.107434999999995</v>
      </c>
      <c r="AL221">
        <v>1874.8</v>
      </c>
      <c r="AM221">
        <v>299.8</v>
      </c>
      <c r="AN221">
        <v>1260</v>
      </c>
      <c r="AT221" t="s">
        <v>62</v>
      </c>
      <c r="AU221" t="s">
        <v>227</v>
      </c>
      <c r="AV221">
        <v>1888.9</v>
      </c>
      <c r="AW221">
        <v>13.7</v>
      </c>
      <c r="AX221" t="s">
        <v>174</v>
      </c>
      <c r="AY221">
        <v>6.1</v>
      </c>
      <c r="AZ221">
        <v>300.2</v>
      </c>
      <c r="BA221" s="4">
        <v>1279</v>
      </c>
      <c r="BB221" t="s">
        <v>175</v>
      </c>
      <c r="BC221">
        <v>8</v>
      </c>
      <c r="BD221" t="s">
        <v>192</v>
      </c>
      <c r="BE221">
        <v>-71.108000000000004</v>
      </c>
      <c r="BF221">
        <v>44.379939999999998</v>
      </c>
      <c r="BH221">
        <v>195</v>
      </c>
      <c r="BI221">
        <v>198</v>
      </c>
    </row>
    <row r="222" spans="1:61" x14ac:dyDescent="0.25">
      <c r="A222" s="6">
        <v>1890.8</v>
      </c>
      <c r="B222">
        <v>1.9</v>
      </c>
      <c r="C222" s="11" t="s">
        <v>711</v>
      </c>
      <c r="D222" t="s">
        <v>449</v>
      </c>
      <c r="E222">
        <v>298.3</v>
      </c>
      <c r="F222">
        <v>244</v>
      </c>
      <c r="K222" t="str">
        <f t="shared" si="67"/>
        <v>W-1.8m</v>
      </c>
      <c r="L222" t="str">
        <f t="shared" si="70"/>
        <v>X</v>
      </c>
      <c r="M222" t="str">
        <f t="shared" si="68"/>
        <v>X</v>
      </c>
      <c r="N222" t="str">
        <f t="shared" si="71"/>
        <v>X</v>
      </c>
      <c r="O222" t="str">
        <f t="shared" si="72"/>
        <v>X</v>
      </c>
      <c r="P222" t="str">
        <f t="shared" si="73"/>
        <v>X</v>
      </c>
      <c r="Q222" t="str">
        <f t="shared" si="69"/>
        <v>X</v>
      </c>
      <c r="R222" t="str">
        <f t="shared" si="74"/>
        <v>X</v>
      </c>
      <c r="S222" t="str">
        <f t="shared" si="75"/>
        <v>X</v>
      </c>
      <c r="T222" t="str">
        <f t="shared" si="76"/>
        <v>X</v>
      </c>
      <c r="U222" t="str">
        <f t="shared" si="77"/>
        <v/>
      </c>
      <c r="V222" t="str">
        <f t="shared" si="78"/>
        <v>X</v>
      </c>
      <c r="W222" t="str">
        <f t="shared" si="79"/>
        <v>X</v>
      </c>
      <c r="X222" t="str">
        <f t="shared" si="80"/>
        <v/>
      </c>
      <c r="Y222" t="str">
        <f t="shared" si="81"/>
        <v/>
      </c>
      <c r="Z222" t="str">
        <f t="shared" si="82"/>
        <v>X</v>
      </c>
      <c r="AA222" t="str">
        <f t="shared" si="83"/>
        <v/>
      </c>
      <c r="AB222" t="str">
        <f t="shared" si="84"/>
        <v>X</v>
      </c>
      <c r="AC222" t="str">
        <f t="shared" si="85"/>
        <v/>
      </c>
      <c r="AD222" t="str">
        <f t="shared" si="86"/>
        <v>X</v>
      </c>
      <c r="AE222" t="str">
        <f t="shared" si="87"/>
        <v>X</v>
      </c>
      <c r="AH222" t="s">
        <v>9</v>
      </c>
      <c r="AI222" t="s">
        <v>368</v>
      </c>
      <c r="AJ222">
        <v>44.38</v>
      </c>
      <c r="AK222">
        <v>-71.17</v>
      </c>
      <c r="AL222">
        <v>1876.7</v>
      </c>
      <c r="AM222">
        <v>297.89999999999998</v>
      </c>
      <c r="AP222">
        <v>3.6</v>
      </c>
      <c r="AQ222" t="s">
        <v>140</v>
      </c>
      <c r="AR222" t="s">
        <v>141</v>
      </c>
      <c r="AU222" t="s">
        <v>1036</v>
      </c>
      <c r="BI222">
        <v>198</v>
      </c>
    </row>
    <row r="223" spans="1:61" x14ac:dyDescent="0.25">
      <c r="A223" s="6">
        <v>1891.1</v>
      </c>
      <c r="B223">
        <v>0.3</v>
      </c>
      <c r="C223" t="s">
        <v>712</v>
      </c>
      <c r="D223" t="s">
        <v>275</v>
      </c>
      <c r="E223">
        <v>298</v>
      </c>
      <c r="F223">
        <v>244</v>
      </c>
      <c r="H223" t="s">
        <v>450</v>
      </c>
      <c r="I223" s="7" t="s">
        <v>315</v>
      </c>
      <c r="K223" t="str">
        <f t="shared" si="67"/>
        <v/>
      </c>
      <c r="L223" t="str">
        <f t="shared" si="70"/>
        <v/>
      </c>
      <c r="M223" t="str">
        <f t="shared" si="68"/>
        <v/>
      </c>
      <c r="N223" t="str">
        <f t="shared" si="71"/>
        <v/>
      </c>
      <c r="O223" t="str">
        <f t="shared" si="72"/>
        <v/>
      </c>
      <c r="P223" t="str">
        <f t="shared" si="73"/>
        <v/>
      </c>
      <c r="Q223" t="str">
        <f t="shared" si="69"/>
        <v/>
      </c>
      <c r="R223" t="str">
        <f t="shared" si="74"/>
        <v/>
      </c>
      <c r="S223" t="str">
        <f t="shared" si="75"/>
        <v>X</v>
      </c>
      <c r="T223" t="str">
        <f t="shared" si="76"/>
        <v/>
      </c>
      <c r="U223" t="str">
        <f t="shared" si="77"/>
        <v/>
      </c>
      <c r="V223" t="str">
        <f t="shared" si="78"/>
        <v/>
      </c>
      <c r="W223" t="str">
        <f t="shared" si="79"/>
        <v/>
      </c>
      <c r="X223" t="str">
        <f t="shared" si="80"/>
        <v/>
      </c>
      <c r="Y223" t="str">
        <f t="shared" si="81"/>
        <v/>
      </c>
      <c r="Z223" t="str">
        <f t="shared" si="82"/>
        <v/>
      </c>
      <c r="AA223" t="str">
        <f t="shared" si="83"/>
        <v/>
      </c>
      <c r="AB223" t="str">
        <f t="shared" si="84"/>
        <v/>
      </c>
      <c r="AC223" t="str">
        <f t="shared" si="85"/>
        <v/>
      </c>
      <c r="AD223" t="str">
        <f t="shared" si="86"/>
        <v/>
      </c>
      <c r="AE223" t="str">
        <f t="shared" si="87"/>
        <v/>
      </c>
      <c r="BI223">
        <v>198</v>
      </c>
    </row>
    <row r="224" spans="1:61" x14ac:dyDescent="0.25">
      <c r="A224" s="6">
        <v>1891.3</v>
      </c>
      <c r="B224">
        <v>0.2</v>
      </c>
      <c r="C224" t="s">
        <v>713</v>
      </c>
      <c r="D224" t="s">
        <v>275</v>
      </c>
      <c r="E224">
        <v>297.8</v>
      </c>
      <c r="F224">
        <v>244</v>
      </c>
      <c r="K224" t="str">
        <f t="shared" si="67"/>
        <v/>
      </c>
      <c r="L224" t="str">
        <f t="shared" si="70"/>
        <v/>
      </c>
      <c r="M224" t="str">
        <f t="shared" si="68"/>
        <v/>
      </c>
      <c r="N224" t="str">
        <f t="shared" si="71"/>
        <v/>
      </c>
      <c r="O224" t="str">
        <f t="shared" si="72"/>
        <v/>
      </c>
      <c r="P224" t="str">
        <f t="shared" si="73"/>
        <v/>
      </c>
      <c r="Q224" t="str">
        <f t="shared" si="69"/>
        <v/>
      </c>
      <c r="R224" t="str">
        <f t="shared" si="74"/>
        <v/>
      </c>
      <c r="S224" t="str">
        <f t="shared" si="75"/>
        <v>X</v>
      </c>
      <c r="T224" t="str">
        <f t="shared" si="76"/>
        <v/>
      </c>
      <c r="U224" t="str">
        <f t="shared" si="77"/>
        <v/>
      </c>
      <c r="V224" t="str">
        <f t="shared" si="78"/>
        <v/>
      </c>
      <c r="W224" t="str">
        <f t="shared" si="79"/>
        <v/>
      </c>
      <c r="X224" t="str">
        <f t="shared" si="80"/>
        <v/>
      </c>
      <c r="Y224" t="str">
        <f t="shared" si="81"/>
        <v/>
      </c>
      <c r="Z224" t="str">
        <f t="shared" si="82"/>
        <v/>
      </c>
      <c r="AA224" t="str">
        <f t="shared" si="83"/>
        <v/>
      </c>
      <c r="AB224" t="str">
        <f t="shared" si="84"/>
        <v/>
      </c>
      <c r="AC224" t="str">
        <f t="shared" si="85"/>
        <v/>
      </c>
      <c r="AD224" t="str">
        <f t="shared" si="86"/>
        <v/>
      </c>
      <c r="AE224" t="str">
        <f t="shared" si="87"/>
        <v/>
      </c>
      <c r="BI224">
        <v>198</v>
      </c>
    </row>
    <row r="225" spans="1:61" x14ac:dyDescent="0.25">
      <c r="A225" s="6">
        <v>1892.3</v>
      </c>
      <c r="B225">
        <v>1</v>
      </c>
      <c r="C225" t="s">
        <v>714</v>
      </c>
      <c r="D225" t="s">
        <v>281</v>
      </c>
      <c r="E225">
        <v>296.8</v>
      </c>
      <c r="F225">
        <v>244</v>
      </c>
      <c r="K225" t="str">
        <f t="shared" si="67"/>
        <v/>
      </c>
      <c r="L225" t="str">
        <f t="shared" si="70"/>
        <v/>
      </c>
      <c r="M225" t="str">
        <f t="shared" si="68"/>
        <v/>
      </c>
      <c r="N225" t="str">
        <f t="shared" si="71"/>
        <v/>
      </c>
      <c r="O225" t="str">
        <f t="shared" si="72"/>
        <v/>
      </c>
      <c r="P225" t="str">
        <f t="shared" si="73"/>
        <v/>
      </c>
      <c r="Q225" t="str">
        <f t="shared" si="69"/>
        <v/>
      </c>
      <c r="R225" t="str">
        <f t="shared" si="74"/>
        <v/>
      </c>
      <c r="S225" t="str">
        <f t="shared" si="75"/>
        <v/>
      </c>
      <c r="T225" t="str">
        <f t="shared" si="76"/>
        <v/>
      </c>
      <c r="U225" t="str">
        <f t="shared" si="77"/>
        <v/>
      </c>
      <c r="V225" t="str">
        <f t="shared" si="78"/>
        <v/>
      </c>
      <c r="W225" t="str">
        <f t="shared" si="79"/>
        <v/>
      </c>
      <c r="X225" t="str">
        <f t="shared" si="80"/>
        <v/>
      </c>
      <c r="Y225" t="str">
        <f t="shared" si="81"/>
        <v/>
      </c>
      <c r="Z225" t="str">
        <f t="shared" si="82"/>
        <v/>
      </c>
      <c r="AA225" t="str">
        <f t="shared" si="83"/>
        <v/>
      </c>
      <c r="AB225" t="str">
        <f t="shared" si="84"/>
        <v/>
      </c>
      <c r="AC225" t="str">
        <f t="shared" si="85"/>
        <v/>
      </c>
      <c r="AD225" t="str">
        <f t="shared" si="86"/>
        <v>X</v>
      </c>
      <c r="AE225" t="str">
        <f t="shared" si="87"/>
        <v/>
      </c>
      <c r="BI225">
        <v>198</v>
      </c>
    </row>
    <row r="226" spans="1:61" x14ac:dyDescent="0.25">
      <c r="A226" s="6">
        <v>1894.4</v>
      </c>
      <c r="B226">
        <v>2.1</v>
      </c>
      <c r="C226" t="s">
        <v>715</v>
      </c>
      <c r="E226">
        <v>294.7</v>
      </c>
      <c r="F226">
        <v>244</v>
      </c>
      <c r="I226" s="7" t="s">
        <v>316</v>
      </c>
      <c r="K226" t="str">
        <f t="shared" si="67"/>
        <v/>
      </c>
      <c r="L226" t="str">
        <f t="shared" si="70"/>
        <v/>
      </c>
      <c r="M226" t="str">
        <f t="shared" si="68"/>
        <v/>
      </c>
      <c r="N226" t="str">
        <f t="shared" si="71"/>
        <v/>
      </c>
      <c r="O226" t="str">
        <f t="shared" si="72"/>
        <v/>
      </c>
      <c r="P226" t="str">
        <f t="shared" si="73"/>
        <v/>
      </c>
      <c r="Q226" t="str">
        <f t="shared" si="69"/>
        <v/>
      </c>
      <c r="R226" t="str">
        <f t="shared" si="74"/>
        <v/>
      </c>
      <c r="S226" t="str">
        <f t="shared" si="75"/>
        <v/>
      </c>
      <c r="T226" t="str">
        <f t="shared" si="76"/>
        <v/>
      </c>
      <c r="U226" t="str">
        <f t="shared" si="77"/>
        <v/>
      </c>
      <c r="V226" t="str">
        <f t="shared" si="78"/>
        <v/>
      </c>
      <c r="W226" t="str">
        <f t="shared" si="79"/>
        <v/>
      </c>
      <c r="X226" t="str">
        <f t="shared" si="80"/>
        <v/>
      </c>
      <c r="Y226" t="str">
        <f t="shared" si="81"/>
        <v/>
      </c>
      <c r="Z226" t="str">
        <f t="shared" si="82"/>
        <v/>
      </c>
      <c r="AA226" t="str">
        <f t="shared" si="83"/>
        <v/>
      </c>
      <c r="AB226" t="str">
        <f t="shared" si="84"/>
        <v/>
      </c>
      <c r="AC226" t="str">
        <f t="shared" si="85"/>
        <v/>
      </c>
      <c r="AD226" t="str">
        <f t="shared" si="86"/>
        <v/>
      </c>
      <c r="AE226" t="str">
        <f t="shared" si="87"/>
        <v/>
      </c>
      <c r="BI226">
        <v>198</v>
      </c>
    </row>
    <row r="227" spans="1:61" x14ac:dyDescent="0.25">
      <c r="A227" s="6">
        <v>1896.6</v>
      </c>
      <c r="B227">
        <v>2.2000000000000002</v>
      </c>
      <c r="C227" t="s">
        <v>716</v>
      </c>
      <c r="E227">
        <v>292.5</v>
      </c>
      <c r="F227">
        <v>244</v>
      </c>
      <c r="K227" t="str">
        <f t="shared" si="67"/>
        <v/>
      </c>
      <c r="L227" t="str">
        <f t="shared" si="70"/>
        <v/>
      </c>
      <c r="M227" t="str">
        <f t="shared" si="68"/>
        <v/>
      </c>
      <c r="N227" t="str">
        <f t="shared" si="71"/>
        <v/>
      </c>
      <c r="O227" t="str">
        <f t="shared" si="72"/>
        <v/>
      </c>
      <c r="P227" t="str">
        <f t="shared" si="73"/>
        <v/>
      </c>
      <c r="Q227" t="str">
        <f t="shared" si="69"/>
        <v/>
      </c>
      <c r="R227" t="str">
        <f t="shared" si="74"/>
        <v/>
      </c>
      <c r="S227" t="str">
        <f t="shared" si="75"/>
        <v/>
      </c>
      <c r="T227" t="str">
        <f t="shared" si="76"/>
        <v/>
      </c>
      <c r="U227" t="str">
        <f t="shared" si="77"/>
        <v/>
      </c>
      <c r="V227" t="str">
        <f t="shared" si="78"/>
        <v/>
      </c>
      <c r="W227" t="str">
        <f t="shared" si="79"/>
        <v/>
      </c>
      <c r="X227" t="str">
        <f t="shared" si="80"/>
        <v/>
      </c>
      <c r="Y227" t="str">
        <f t="shared" si="81"/>
        <v/>
      </c>
      <c r="Z227" t="str">
        <f t="shared" si="82"/>
        <v/>
      </c>
      <c r="AA227" t="str">
        <f t="shared" si="83"/>
        <v/>
      </c>
      <c r="AB227" t="str">
        <f t="shared" si="84"/>
        <v/>
      </c>
      <c r="AC227" t="str">
        <f t="shared" si="85"/>
        <v/>
      </c>
      <c r="AD227" t="str">
        <f t="shared" si="86"/>
        <v/>
      </c>
      <c r="AE227" t="str">
        <f t="shared" si="87"/>
        <v/>
      </c>
      <c r="BI227">
        <v>199</v>
      </c>
    </row>
    <row r="228" spans="1:61" x14ac:dyDescent="0.25">
      <c r="A228" s="6">
        <v>1897.7</v>
      </c>
      <c r="B228">
        <v>1.1000000000000001</v>
      </c>
      <c r="C228" t="s">
        <v>717</v>
      </c>
      <c r="D228" t="s">
        <v>451</v>
      </c>
      <c r="E228">
        <v>291.39999999999998</v>
      </c>
      <c r="F228">
        <v>244</v>
      </c>
      <c r="K228" t="str">
        <f t="shared" ref="K228:K260" si="88">IF(ISERROR(FIND("m ",D228)),"",MID(D228,FIND("-",D228)-1,FIND("m ",D228)+1-FIND("-",D228)+1))</f>
        <v>W-0.1m</v>
      </c>
      <c r="L228" t="str">
        <f t="shared" si="70"/>
        <v/>
      </c>
      <c r="M228" t="str">
        <f t="shared" si="68"/>
        <v/>
      </c>
      <c r="N228" t="str">
        <f t="shared" si="71"/>
        <v>X</v>
      </c>
      <c r="O228" t="str">
        <f t="shared" si="72"/>
        <v/>
      </c>
      <c r="P228" t="str">
        <f t="shared" si="73"/>
        <v/>
      </c>
      <c r="Q228" t="str">
        <f t="shared" si="69"/>
        <v/>
      </c>
      <c r="R228" t="str">
        <f t="shared" si="74"/>
        <v/>
      </c>
      <c r="S228" t="str">
        <f t="shared" si="75"/>
        <v/>
      </c>
      <c r="T228" t="str">
        <f t="shared" si="76"/>
        <v/>
      </c>
      <c r="U228" t="str">
        <f t="shared" si="77"/>
        <v/>
      </c>
      <c r="V228" t="str">
        <f t="shared" si="78"/>
        <v/>
      </c>
      <c r="W228" t="str">
        <f t="shared" si="79"/>
        <v/>
      </c>
      <c r="X228" t="str">
        <f t="shared" si="80"/>
        <v/>
      </c>
      <c r="Y228" t="str">
        <f t="shared" si="81"/>
        <v/>
      </c>
      <c r="Z228" t="str">
        <f t="shared" si="82"/>
        <v/>
      </c>
      <c r="AA228" t="str">
        <f t="shared" si="83"/>
        <v/>
      </c>
      <c r="AB228" t="str">
        <f t="shared" si="84"/>
        <v/>
      </c>
      <c r="AC228" t="str">
        <f t="shared" si="85"/>
        <v/>
      </c>
      <c r="AD228" t="str">
        <f t="shared" si="86"/>
        <v>X</v>
      </c>
      <c r="AE228" t="str">
        <f t="shared" si="87"/>
        <v/>
      </c>
      <c r="BI228">
        <v>199</v>
      </c>
    </row>
    <row r="229" spans="1:61" x14ac:dyDescent="0.25">
      <c r="A229" s="6">
        <v>1898.7</v>
      </c>
      <c r="B229">
        <v>1</v>
      </c>
      <c r="C229" t="s">
        <v>718</v>
      </c>
      <c r="D229" t="s">
        <v>281</v>
      </c>
      <c r="E229">
        <v>290.39999999999998</v>
      </c>
      <c r="F229">
        <v>244</v>
      </c>
      <c r="K229" t="str">
        <f t="shared" si="88"/>
        <v/>
      </c>
      <c r="L229" t="str">
        <f t="shared" si="70"/>
        <v/>
      </c>
      <c r="M229" t="str">
        <f t="shared" si="68"/>
        <v/>
      </c>
      <c r="N229" t="str">
        <f t="shared" si="71"/>
        <v/>
      </c>
      <c r="O229" t="str">
        <f t="shared" si="72"/>
        <v/>
      </c>
      <c r="P229" t="str">
        <f t="shared" si="73"/>
        <v/>
      </c>
      <c r="Q229" t="str">
        <f t="shared" si="69"/>
        <v/>
      </c>
      <c r="R229" t="str">
        <f t="shared" si="74"/>
        <v/>
      </c>
      <c r="S229" t="str">
        <f t="shared" si="75"/>
        <v/>
      </c>
      <c r="T229" t="str">
        <f t="shared" si="76"/>
        <v/>
      </c>
      <c r="U229" t="str">
        <f t="shared" si="77"/>
        <v/>
      </c>
      <c r="V229" t="str">
        <f t="shared" si="78"/>
        <v/>
      </c>
      <c r="W229" t="str">
        <f t="shared" si="79"/>
        <v/>
      </c>
      <c r="X229" t="str">
        <f t="shared" si="80"/>
        <v/>
      </c>
      <c r="Y229" t="str">
        <f t="shared" si="81"/>
        <v/>
      </c>
      <c r="Z229" t="str">
        <f t="shared" si="82"/>
        <v/>
      </c>
      <c r="AA229" t="str">
        <f t="shared" si="83"/>
        <v/>
      </c>
      <c r="AB229" t="str">
        <f t="shared" si="84"/>
        <v/>
      </c>
      <c r="AC229" t="str">
        <f t="shared" si="85"/>
        <v/>
      </c>
      <c r="AD229" t="str">
        <f t="shared" si="86"/>
        <v>X</v>
      </c>
      <c r="AE229" t="str">
        <f t="shared" si="87"/>
        <v/>
      </c>
      <c r="BI229">
        <v>199</v>
      </c>
    </row>
    <row r="230" spans="1:61" x14ac:dyDescent="0.25">
      <c r="A230" s="6">
        <v>1899.3</v>
      </c>
      <c r="B230">
        <v>0.6</v>
      </c>
      <c r="C230" t="s">
        <v>719</v>
      </c>
      <c r="E230">
        <v>289.8</v>
      </c>
      <c r="F230">
        <v>244</v>
      </c>
      <c r="K230" t="str">
        <f t="shared" si="88"/>
        <v/>
      </c>
      <c r="L230" t="str">
        <f t="shared" si="70"/>
        <v/>
      </c>
      <c r="M230" t="str">
        <f t="shared" si="68"/>
        <v/>
      </c>
      <c r="N230" t="str">
        <f t="shared" si="71"/>
        <v/>
      </c>
      <c r="O230" t="str">
        <f t="shared" si="72"/>
        <v/>
      </c>
      <c r="P230" t="str">
        <f t="shared" si="73"/>
        <v/>
      </c>
      <c r="Q230" t="str">
        <f t="shared" si="69"/>
        <v/>
      </c>
      <c r="R230" t="str">
        <f t="shared" si="74"/>
        <v/>
      </c>
      <c r="S230" t="str">
        <f t="shared" si="75"/>
        <v/>
      </c>
      <c r="T230" t="str">
        <f t="shared" si="76"/>
        <v/>
      </c>
      <c r="U230" t="str">
        <f t="shared" si="77"/>
        <v/>
      </c>
      <c r="V230" t="str">
        <f t="shared" si="78"/>
        <v/>
      </c>
      <c r="W230" t="str">
        <f t="shared" si="79"/>
        <v/>
      </c>
      <c r="X230" t="str">
        <f t="shared" si="80"/>
        <v/>
      </c>
      <c r="Y230" t="str">
        <f t="shared" si="81"/>
        <v/>
      </c>
      <c r="Z230" t="str">
        <f t="shared" si="82"/>
        <v/>
      </c>
      <c r="AA230" t="str">
        <f t="shared" si="83"/>
        <v/>
      </c>
      <c r="AB230" t="str">
        <f t="shared" si="84"/>
        <v/>
      </c>
      <c r="AC230" t="str">
        <f t="shared" si="85"/>
        <v/>
      </c>
      <c r="AD230" t="str">
        <f t="shared" si="86"/>
        <v/>
      </c>
      <c r="AE230" t="str">
        <f t="shared" si="87"/>
        <v/>
      </c>
      <c r="BI230">
        <v>199</v>
      </c>
    </row>
    <row r="231" spans="1:61" x14ac:dyDescent="0.25">
      <c r="A231" s="6">
        <v>1900.4</v>
      </c>
      <c r="B231">
        <v>1.1000000000000001</v>
      </c>
      <c r="C231" t="s">
        <v>720</v>
      </c>
      <c r="D231" t="s">
        <v>281</v>
      </c>
      <c r="E231">
        <v>288.7</v>
      </c>
      <c r="F231">
        <v>244</v>
      </c>
      <c r="K231" t="str">
        <f t="shared" si="88"/>
        <v/>
      </c>
      <c r="L231" t="str">
        <f t="shared" si="70"/>
        <v/>
      </c>
      <c r="M231" t="str">
        <f t="shared" si="68"/>
        <v/>
      </c>
      <c r="N231" t="str">
        <f t="shared" si="71"/>
        <v/>
      </c>
      <c r="O231" t="str">
        <f t="shared" si="72"/>
        <v/>
      </c>
      <c r="P231" t="str">
        <f t="shared" si="73"/>
        <v/>
      </c>
      <c r="Q231" t="str">
        <f t="shared" si="69"/>
        <v/>
      </c>
      <c r="R231" t="str">
        <f t="shared" si="74"/>
        <v/>
      </c>
      <c r="S231" t="str">
        <f t="shared" si="75"/>
        <v/>
      </c>
      <c r="T231" t="str">
        <f t="shared" si="76"/>
        <v/>
      </c>
      <c r="U231" t="str">
        <f t="shared" si="77"/>
        <v/>
      </c>
      <c r="V231" t="str">
        <f t="shared" si="78"/>
        <v/>
      </c>
      <c r="W231" t="str">
        <f t="shared" si="79"/>
        <v/>
      </c>
      <c r="X231" t="str">
        <f t="shared" si="80"/>
        <v/>
      </c>
      <c r="Y231" t="str">
        <f t="shared" si="81"/>
        <v/>
      </c>
      <c r="Z231" t="str">
        <f t="shared" si="82"/>
        <v/>
      </c>
      <c r="AA231" t="str">
        <f t="shared" si="83"/>
        <v/>
      </c>
      <c r="AB231" t="str">
        <f t="shared" si="84"/>
        <v/>
      </c>
      <c r="AC231" t="str">
        <f t="shared" si="85"/>
        <v/>
      </c>
      <c r="AD231" t="str">
        <f t="shared" si="86"/>
        <v>X</v>
      </c>
      <c r="AE231" t="str">
        <f t="shared" si="87"/>
        <v/>
      </c>
      <c r="BI231">
        <v>199</v>
      </c>
    </row>
    <row r="232" spans="1:61" x14ac:dyDescent="0.25">
      <c r="A232" s="6">
        <v>1901.9</v>
      </c>
      <c r="B232">
        <v>1.5</v>
      </c>
      <c r="C232" t="s">
        <v>721</v>
      </c>
      <c r="D232" t="s">
        <v>281</v>
      </c>
      <c r="E232">
        <v>287.2</v>
      </c>
      <c r="F232">
        <v>244</v>
      </c>
      <c r="K232" t="str">
        <f t="shared" si="88"/>
        <v/>
      </c>
      <c r="L232" t="str">
        <f t="shared" si="70"/>
        <v/>
      </c>
      <c r="M232" t="str">
        <f t="shared" si="68"/>
        <v/>
      </c>
      <c r="N232" t="str">
        <f t="shared" si="71"/>
        <v/>
      </c>
      <c r="O232" t="str">
        <f t="shared" si="72"/>
        <v/>
      </c>
      <c r="P232" t="str">
        <f t="shared" si="73"/>
        <v/>
      </c>
      <c r="Q232" t="str">
        <f t="shared" si="69"/>
        <v/>
      </c>
      <c r="R232" t="str">
        <f t="shared" si="74"/>
        <v/>
      </c>
      <c r="S232" t="str">
        <f t="shared" si="75"/>
        <v/>
      </c>
      <c r="T232" t="str">
        <f t="shared" si="76"/>
        <v/>
      </c>
      <c r="U232" t="str">
        <f t="shared" si="77"/>
        <v/>
      </c>
      <c r="V232" t="str">
        <f t="shared" si="78"/>
        <v/>
      </c>
      <c r="W232" t="str">
        <f t="shared" si="79"/>
        <v/>
      </c>
      <c r="X232" t="str">
        <f t="shared" si="80"/>
        <v/>
      </c>
      <c r="Y232" t="str">
        <f t="shared" si="81"/>
        <v/>
      </c>
      <c r="Z232" t="str">
        <f t="shared" si="82"/>
        <v/>
      </c>
      <c r="AA232" t="str">
        <f t="shared" si="83"/>
        <v/>
      </c>
      <c r="AB232" t="str">
        <f t="shared" si="84"/>
        <v/>
      </c>
      <c r="AC232" t="str">
        <f t="shared" si="85"/>
        <v/>
      </c>
      <c r="AD232" t="str">
        <f t="shared" si="86"/>
        <v>X</v>
      </c>
      <c r="AE232" t="str">
        <f t="shared" si="87"/>
        <v/>
      </c>
      <c r="BI232">
        <v>199</v>
      </c>
    </row>
    <row r="233" spans="1:61" x14ac:dyDescent="0.25">
      <c r="A233" s="6">
        <v>1902.6</v>
      </c>
      <c r="B233">
        <v>0.7</v>
      </c>
      <c r="C233" t="s">
        <v>722</v>
      </c>
      <c r="D233" t="s">
        <v>452</v>
      </c>
      <c r="E233">
        <v>286.5</v>
      </c>
      <c r="F233">
        <v>244</v>
      </c>
      <c r="K233" t="str">
        <f t="shared" si="88"/>
        <v>E-0.2m</v>
      </c>
      <c r="L233" t="str">
        <f t="shared" si="70"/>
        <v/>
      </c>
      <c r="M233" t="str">
        <f t="shared" si="68"/>
        <v/>
      </c>
      <c r="N233" t="str">
        <f t="shared" si="71"/>
        <v>X</v>
      </c>
      <c r="O233" t="str">
        <f t="shared" si="72"/>
        <v/>
      </c>
      <c r="P233" t="str">
        <f t="shared" si="73"/>
        <v/>
      </c>
      <c r="Q233" t="str">
        <f t="shared" si="69"/>
        <v/>
      </c>
      <c r="R233" t="str">
        <f t="shared" si="74"/>
        <v/>
      </c>
      <c r="S233" t="str">
        <f t="shared" si="75"/>
        <v/>
      </c>
      <c r="T233" t="str">
        <f t="shared" si="76"/>
        <v/>
      </c>
      <c r="U233" t="str">
        <f t="shared" si="77"/>
        <v>X</v>
      </c>
      <c r="V233" t="str">
        <f t="shared" si="78"/>
        <v/>
      </c>
      <c r="W233" t="str">
        <f t="shared" si="79"/>
        <v/>
      </c>
      <c r="X233" t="str">
        <f t="shared" si="80"/>
        <v/>
      </c>
      <c r="Y233" t="str">
        <f t="shared" si="81"/>
        <v/>
      </c>
      <c r="Z233" t="str">
        <f t="shared" si="82"/>
        <v/>
      </c>
      <c r="AA233" t="str">
        <f t="shared" si="83"/>
        <v/>
      </c>
      <c r="AB233" t="str">
        <f t="shared" si="84"/>
        <v/>
      </c>
      <c r="AC233" t="str">
        <f t="shared" si="85"/>
        <v/>
      </c>
      <c r="AD233" t="str">
        <f t="shared" si="86"/>
        <v>X</v>
      </c>
      <c r="AE233" t="str">
        <f t="shared" si="87"/>
        <v/>
      </c>
      <c r="AH233" t="s">
        <v>8</v>
      </c>
      <c r="AI233" t="s">
        <v>63</v>
      </c>
      <c r="AJ233">
        <v>44.451714500000001</v>
      </c>
      <c r="AK233">
        <v>-71.069333999999998</v>
      </c>
      <c r="AL233">
        <v>1888.5</v>
      </c>
      <c r="AM233">
        <v>286.10000000000002</v>
      </c>
      <c r="AN233">
        <v>2165</v>
      </c>
      <c r="AT233" t="s">
        <v>228</v>
      </c>
      <c r="AU233" t="s">
        <v>229</v>
      </c>
      <c r="AV233">
        <v>1902.6</v>
      </c>
      <c r="AW233">
        <v>5.2</v>
      </c>
      <c r="AX233" t="s">
        <v>191</v>
      </c>
      <c r="AY233">
        <v>13.7</v>
      </c>
      <c r="AZ233">
        <v>286.5</v>
      </c>
      <c r="BA233" s="4">
        <v>2181</v>
      </c>
      <c r="BB233" t="s">
        <v>204</v>
      </c>
      <c r="BC233">
        <v>14</v>
      </c>
      <c r="BD233" t="s">
        <v>192</v>
      </c>
      <c r="BE233">
        <v>-71.069900000000004</v>
      </c>
      <c r="BF233">
        <v>44.451749999999997</v>
      </c>
      <c r="BI233">
        <v>199</v>
      </c>
    </row>
    <row r="234" spans="1:61" x14ac:dyDescent="0.25">
      <c r="A234" s="6">
        <v>1905.4</v>
      </c>
      <c r="B234">
        <v>2.8</v>
      </c>
      <c r="C234" t="s">
        <v>723</v>
      </c>
      <c r="E234">
        <v>283.7</v>
      </c>
      <c r="F234">
        <v>244</v>
      </c>
      <c r="K234" t="str">
        <f t="shared" si="88"/>
        <v/>
      </c>
      <c r="L234" t="str">
        <f t="shared" si="70"/>
        <v/>
      </c>
      <c r="M234" t="str">
        <f t="shared" si="68"/>
        <v/>
      </c>
      <c r="N234" t="str">
        <f t="shared" si="71"/>
        <v/>
      </c>
      <c r="O234" t="str">
        <f t="shared" si="72"/>
        <v/>
      </c>
      <c r="P234" t="str">
        <f t="shared" si="73"/>
        <v/>
      </c>
      <c r="Q234" t="str">
        <f t="shared" si="69"/>
        <v/>
      </c>
      <c r="R234" t="str">
        <f t="shared" si="74"/>
        <v/>
      </c>
      <c r="S234" t="str">
        <f t="shared" si="75"/>
        <v/>
      </c>
      <c r="T234" t="str">
        <f t="shared" si="76"/>
        <v/>
      </c>
      <c r="U234" t="str">
        <f t="shared" si="77"/>
        <v/>
      </c>
      <c r="V234" t="str">
        <f t="shared" si="78"/>
        <v/>
      </c>
      <c r="W234" t="str">
        <f t="shared" si="79"/>
        <v/>
      </c>
      <c r="X234" t="str">
        <f t="shared" si="80"/>
        <v/>
      </c>
      <c r="Y234" t="str">
        <f t="shared" si="81"/>
        <v/>
      </c>
      <c r="Z234" t="str">
        <f t="shared" si="82"/>
        <v/>
      </c>
      <c r="AA234" t="str">
        <f t="shared" si="83"/>
        <v/>
      </c>
      <c r="AB234" t="str">
        <f t="shared" si="84"/>
        <v/>
      </c>
      <c r="AC234" t="str">
        <f t="shared" si="85"/>
        <v/>
      </c>
      <c r="AD234" t="str">
        <f t="shared" si="86"/>
        <v/>
      </c>
      <c r="AE234" t="str">
        <f t="shared" si="87"/>
        <v/>
      </c>
      <c r="BI234">
        <v>199</v>
      </c>
    </row>
    <row r="235" spans="1:61" x14ac:dyDescent="0.25">
      <c r="A235" s="6">
        <v>1906</v>
      </c>
      <c r="B235">
        <v>0.6</v>
      </c>
      <c r="C235" t="s">
        <v>724</v>
      </c>
      <c r="E235">
        <v>283.10000000000002</v>
      </c>
      <c r="F235">
        <v>244</v>
      </c>
      <c r="K235" t="str">
        <f t="shared" si="88"/>
        <v/>
      </c>
      <c r="L235" t="str">
        <f t="shared" si="70"/>
        <v/>
      </c>
      <c r="M235" t="str">
        <f t="shared" si="68"/>
        <v/>
      </c>
      <c r="N235" t="str">
        <f t="shared" si="71"/>
        <v/>
      </c>
      <c r="O235" t="str">
        <f t="shared" si="72"/>
        <v/>
      </c>
      <c r="P235" t="str">
        <f t="shared" si="73"/>
        <v/>
      </c>
      <c r="Q235" t="str">
        <f t="shared" si="69"/>
        <v/>
      </c>
      <c r="R235" t="str">
        <f t="shared" si="74"/>
        <v/>
      </c>
      <c r="S235" t="str">
        <f t="shared" si="75"/>
        <v/>
      </c>
      <c r="T235" t="str">
        <f t="shared" si="76"/>
        <v/>
      </c>
      <c r="U235" t="str">
        <f t="shared" si="77"/>
        <v/>
      </c>
      <c r="V235" t="str">
        <f t="shared" si="78"/>
        <v/>
      </c>
      <c r="W235" t="str">
        <f t="shared" si="79"/>
        <v/>
      </c>
      <c r="X235" t="str">
        <f t="shared" si="80"/>
        <v/>
      </c>
      <c r="Y235" t="str">
        <f t="shared" si="81"/>
        <v/>
      </c>
      <c r="Z235" t="str">
        <f t="shared" si="82"/>
        <v/>
      </c>
      <c r="AA235" t="str">
        <f t="shared" si="83"/>
        <v/>
      </c>
      <c r="AB235" t="str">
        <f t="shared" si="84"/>
        <v/>
      </c>
      <c r="AC235" t="str">
        <f t="shared" si="85"/>
        <v/>
      </c>
      <c r="AD235" t="str">
        <f t="shared" si="86"/>
        <v/>
      </c>
      <c r="AE235" t="str">
        <f t="shared" si="87"/>
        <v/>
      </c>
      <c r="BI235">
        <v>199</v>
      </c>
    </row>
    <row r="236" spans="1:61" x14ac:dyDescent="0.25">
      <c r="A236" s="6">
        <v>1907.3</v>
      </c>
      <c r="B236">
        <v>1.3</v>
      </c>
      <c r="C236" t="s">
        <v>725</v>
      </c>
      <c r="E236">
        <v>281.8</v>
      </c>
      <c r="F236">
        <v>244</v>
      </c>
      <c r="H236" t="s">
        <v>317</v>
      </c>
      <c r="K236" t="str">
        <f t="shared" si="88"/>
        <v/>
      </c>
      <c r="L236" t="str">
        <f t="shared" si="70"/>
        <v/>
      </c>
      <c r="M236" t="str">
        <f t="shared" si="68"/>
        <v/>
      </c>
      <c r="N236" t="str">
        <f t="shared" si="71"/>
        <v/>
      </c>
      <c r="O236" t="str">
        <f t="shared" si="72"/>
        <v/>
      </c>
      <c r="P236" t="str">
        <f t="shared" si="73"/>
        <v/>
      </c>
      <c r="Q236" t="str">
        <f t="shared" si="69"/>
        <v/>
      </c>
      <c r="R236" t="str">
        <f t="shared" si="74"/>
        <v/>
      </c>
      <c r="S236" t="str">
        <f t="shared" si="75"/>
        <v/>
      </c>
      <c r="T236" t="str">
        <f t="shared" si="76"/>
        <v/>
      </c>
      <c r="U236" t="str">
        <f t="shared" si="77"/>
        <v/>
      </c>
      <c r="V236" t="str">
        <f t="shared" si="78"/>
        <v/>
      </c>
      <c r="W236" t="str">
        <f t="shared" si="79"/>
        <v/>
      </c>
      <c r="X236" t="str">
        <f t="shared" si="80"/>
        <v/>
      </c>
      <c r="Y236" t="str">
        <f t="shared" si="81"/>
        <v/>
      </c>
      <c r="Z236" t="str">
        <f t="shared" si="82"/>
        <v/>
      </c>
      <c r="AA236" t="str">
        <f t="shared" si="83"/>
        <v/>
      </c>
      <c r="AB236" t="str">
        <f t="shared" si="84"/>
        <v/>
      </c>
      <c r="AC236" t="str">
        <f t="shared" si="85"/>
        <v/>
      </c>
      <c r="AD236" t="str">
        <f t="shared" si="86"/>
        <v/>
      </c>
      <c r="AE236" t="str">
        <f t="shared" si="87"/>
        <v/>
      </c>
      <c r="BI236">
        <v>199</v>
      </c>
    </row>
    <row r="237" spans="1:61" x14ac:dyDescent="0.25">
      <c r="A237" s="6">
        <v>1907.8</v>
      </c>
      <c r="B237">
        <v>0.5</v>
      </c>
      <c r="C237" t="s">
        <v>726</v>
      </c>
      <c r="D237" t="s">
        <v>453</v>
      </c>
      <c r="E237">
        <v>281.3</v>
      </c>
      <c r="F237">
        <v>244</v>
      </c>
      <c r="K237" t="str">
        <f t="shared" si="88"/>
        <v>W-0.3m</v>
      </c>
      <c r="L237" t="str">
        <f t="shared" si="70"/>
        <v/>
      </c>
      <c r="M237" t="str">
        <f t="shared" si="68"/>
        <v/>
      </c>
      <c r="N237" t="str">
        <f t="shared" si="71"/>
        <v>X</v>
      </c>
      <c r="O237" t="str">
        <f t="shared" si="72"/>
        <v>X</v>
      </c>
      <c r="P237" t="str">
        <f t="shared" si="73"/>
        <v/>
      </c>
      <c r="Q237" t="str">
        <f t="shared" si="69"/>
        <v/>
      </c>
      <c r="R237" t="str">
        <f t="shared" si="74"/>
        <v/>
      </c>
      <c r="S237" t="str">
        <f t="shared" si="75"/>
        <v>X</v>
      </c>
      <c r="T237" t="str">
        <f t="shared" si="76"/>
        <v/>
      </c>
      <c r="U237" t="str">
        <f t="shared" si="77"/>
        <v>X</v>
      </c>
      <c r="V237" t="str">
        <f t="shared" si="78"/>
        <v/>
      </c>
      <c r="W237" t="str">
        <f t="shared" si="79"/>
        <v/>
      </c>
      <c r="X237" t="str">
        <f t="shared" si="80"/>
        <v/>
      </c>
      <c r="Y237" t="str">
        <f t="shared" si="81"/>
        <v/>
      </c>
      <c r="Z237" t="str">
        <f t="shared" si="82"/>
        <v/>
      </c>
      <c r="AA237" t="str">
        <f t="shared" si="83"/>
        <v/>
      </c>
      <c r="AB237" t="str">
        <f t="shared" si="84"/>
        <v/>
      </c>
      <c r="AC237" t="str">
        <f t="shared" si="85"/>
        <v/>
      </c>
      <c r="AD237" t="str">
        <f t="shared" si="86"/>
        <v>X</v>
      </c>
      <c r="AE237" t="str">
        <f t="shared" si="87"/>
        <v/>
      </c>
      <c r="AH237" t="s">
        <v>8</v>
      </c>
      <c r="AI237" t="s">
        <v>64</v>
      </c>
      <c r="AJ237">
        <v>44.4885558</v>
      </c>
      <c r="AK237">
        <v>-71.016125400000007</v>
      </c>
      <c r="AL237">
        <v>1893.7</v>
      </c>
      <c r="AM237">
        <v>280.89999999999998</v>
      </c>
      <c r="AN237">
        <v>2945</v>
      </c>
      <c r="AT237" t="s">
        <v>230</v>
      </c>
      <c r="AU237" t="s">
        <v>231</v>
      </c>
      <c r="AV237">
        <v>1907.8</v>
      </c>
      <c r="AW237">
        <v>4.4000000000000004</v>
      </c>
      <c r="AX237" t="s">
        <v>232</v>
      </c>
      <c r="AY237">
        <v>5.2</v>
      </c>
      <c r="AZ237">
        <v>281.3</v>
      </c>
      <c r="BA237" s="4">
        <v>3210</v>
      </c>
      <c r="BB237" t="s">
        <v>175</v>
      </c>
      <c r="BC237" t="s">
        <v>202</v>
      </c>
      <c r="BD237" t="s">
        <v>233</v>
      </c>
      <c r="BE237">
        <v>-71.0167</v>
      </c>
      <c r="BF237">
        <v>44.488590000000002</v>
      </c>
      <c r="BH237">
        <v>198</v>
      </c>
      <c r="BI237">
        <v>199</v>
      </c>
    </row>
    <row r="238" spans="1:61" x14ac:dyDescent="0.25">
      <c r="A238" s="6">
        <v>1908.2</v>
      </c>
      <c r="B238">
        <v>0.4</v>
      </c>
      <c r="C238" t="s">
        <v>727</v>
      </c>
      <c r="E238">
        <v>280.89999999999998</v>
      </c>
      <c r="F238">
        <v>244</v>
      </c>
      <c r="K238" t="str">
        <f t="shared" si="88"/>
        <v/>
      </c>
      <c r="L238" t="str">
        <f t="shared" si="70"/>
        <v/>
      </c>
      <c r="M238" t="str">
        <f t="shared" si="68"/>
        <v/>
      </c>
      <c r="N238" t="str">
        <f t="shared" si="71"/>
        <v/>
      </c>
      <c r="O238" t="str">
        <f t="shared" si="72"/>
        <v/>
      </c>
      <c r="P238" t="str">
        <f t="shared" si="73"/>
        <v/>
      </c>
      <c r="Q238" t="str">
        <f t="shared" si="69"/>
        <v/>
      </c>
      <c r="R238" t="str">
        <f t="shared" si="74"/>
        <v/>
      </c>
      <c r="S238" t="str">
        <f t="shared" si="75"/>
        <v/>
      </c>
      <c r="T238" t="str">
        <f t="shared" si="76"/>
        <v/>
      </c>
      <c r="U238" t="str">
        <f t="shared" si="77"/>
        <v/>
      </c>
      <c r="V238" t="str">
        <f t="shared" si="78"/>
        <v/>
      </c>
      <c r="W238" t="str">
        <f t="shared" si="79"/>
        <v/>
      </c>
      <c r="X238" t="str">
        <f t="shared" si="80"/>
        <v/>
      </c>
      <c r="Y238" t="str">
        <f t="shared" si="81"/>
        <v/>
      </c>
      <c r="Z238" t="str">
        <f t="shared" si="82"/>
        <v/>
      </c>
      <c r="AA238" t="str">
        <f t="shared" si="83"/>
        <v/>
      </c>
      <c r="AB238" t="str">
        <f t="shared" si="84"/>
        <v/>
      </c>
      <c r="AC238" t="str">
        <f t="shared" si="85"/>
        <v/>
      </c>
      <c r="AD238" t="str">
        <f t="shared" si="86"/>
        <v/>
      </c>
      <c r="AE238" t="str">
        <f t="shared" si="87"/>
        <v/>
      </c>
      <c r="BI238">
        <v>199</v>
      </c>
    </row>
    <row r="239" spans="1:61" x14ac:dyDescent="0.25">
      <c r="A239" s="6">
        <v>1909.6</v>
      </c>
      <c r="B239">
        <v>1.4</v>
      </c>
      <c r="C239" t="s">
        <v>728</v>
      </c>
      <c r="D239" t="s">
        <v>454</v>
      </c>
      <c r="E239">
        <v>279.5</v>
      </c>
      <c r="F239">
        <v>244</v>
      </c>
      <c r="K239" t="str">
        <f t="shared" si="88"/>
        <v>W-0.1m</v>
      </c>
      <c r="L239" t="str">
        <f t="shared" si="70"/>
        <v/>
      </c>
      <c r="M239" t="str">
        <f t="shared" si="68"/>
        <v/>
      </c>
      <c r="N239" t="str">
        <f t="shared" si="71"/>
        <v/>
      </c>
      <c r="O239" t="str">
        <f t="shared" si="72"/>
        <v>X</v>
      </c>
      <c r="P239" t="str">
        <f t="shared" si="73"/>
        <v/>
      </c>
      <c r="Q239" t="str">
        <f t="shared" si="69"/>
        <v/>
      </c>
      <c r="R239" t="str">
        <f t="shared" si="74"/>
        <v/>
      </c>
      <c r="S239" t="str">
        <f t="shared" si="75"/>
        <v>X</v>
      </c>
      <c r="T239" t="str">
        <f t="shared" si="76"/>
        <v/>
      </c>
      <c r="U239" t="str">
        <f t="shared" si="77"/>
        <v>X</v>
      </c>
      <c r="V239" t="str">
        <f t="shared" si="78"/>
        <v/>
      </c>
      <c r="W239" t="str">
        <f t="shared" si="79"/>
        <v/>
      </c>
      <c r="X239" t="str">
        <f t="shared" si="80"/>
        <v/>
      </c>
      <c r="Y239" t="str">
        <f t="shared" si="81"/>
        <v/>
      </c>
      <c r="Z239" t="str">
        <f t="shared" si="82"/>
        <v/>
      </c>
      <c r="AA239" t="str">
        <f t="shared" si="83"/>
        <v/>
      </c>
      <c r="AB239" t="str">
        <f t="shared" si="84"/>
        <v/>
      </c>
      <c r="AC239" t="str">
        <f t="shared" si="85"/>
        <v/>
      </c>
      <c r="AD239" t="str">
        <f t="shared" si="86"/>
        <v/>
      </c>
      <c r="AE239" t="str">
        <f t="shared" si="87"/>
        <v/>
      </c>
      <c r="BI239">
        <v>199</v>
      </c>
    </row>
    <row r="240" spans="1:61" x14ac:dyDescent="0.25">
      <c r="A240" s="6">
        <v>1910</v>
      </c>
      <c r="B240">
        <v>0.4</v>
      </c>
      <c r="C240" t="s">
        <v>729</v>
      </c>
      <c r="E240">
        <v>279.10000000000002</v>
      </c>
      <c r="F240">
        <v>254</v>
      </c>
      <c r="K240" t="str">
        <f t="shared" si="88"/>
        <v/>
      </c>
      <c r="L240" t="str">
        <f t="shared" si="70"/>
        <v/>
      </c>
      <c r="M240" t="str">
        <f t="shared" si="68"/>
        <v/>
      </c>
      <c r="N240" t="str">
        <f t="shared" si="71"/>
        <v/>
      </c>
      <c r="O240" t="str">
        <f t="shared" si="72"/>
        <v/>
      </c>
      <c r="P240" t="str">
        <f t="shared" si="73"/>
        <v/>
      </c>
      <c r="Q240" t="str">
        <f t="shared" si="69"/>
        <v/>
      </c>
      <c r="R240" t="str">
        <f t="shared" si="74"/>
        <v/>
      </c>
      <c r="S240" t="str">
        <f t="shared" si="75"/>
        <v/>
      </c>
      <c r="T240" t="str">
        <f t="shared" si="76"/>
        <v/>
      </c>
      <c r="U240" t="str">
        <f t="shared" si="77"/>
        <v/>
      </c>
      <c r="V240" t="str">
        <f t="shared" si="78"/>
        <v/>
      </c>
      <c r="W240" t="str">
        <f t="shared" si="79"/>
        <v/>
      </c>
      <c r="X240" t="str">
        <f t="shared" si="80"/>
        <v/>
      </c>
      <c r="Y240" t="str">
        <f t="shared" si="81"/>
        <v/>
      </c>
      <c r="Z240" t="str">
        <f t="shared" si="82"/>
        <v/>
      </c>
      <c r="AA240" t="str">
        <f t="shared" si="83"/>
        <v/>
      </c>
      <c r="AB240" t="str">
        <f t="shared" si="84"/>
        <v/>
      </c>
      <c r="AC240" t="str">
        <f t="shared" si="85"/>
        <v/>
      </c>
      <c r="AD240" t="str">
        <f t="shared" si="86"/>
        <v/>
      </c>
      <c r="AE240" t="str">
        <f t="shared" si="87"/>
        <v/>
      </c>
      <c r="AH240" t="s">
        <v>7</v>
      </c>
      <c r="AI240" t="s">
        <v>65</v>
      </c>
      <c r="AJ240">
        <v>44.50282</v>
      </c>
      <c r="AK240">
        <v>-70.999505999999997</v>
      </c>
      <c r="AL240">
        <v>1895.9</v>
      </c>
      <c r="AM240">
        <v>278.7</v>
      </c>
      <c r="AN240">
        <v>3794</v>
      </c>
      <c r="BI240">
        <v>199</v>
      </c>
    </row>
    <row r="241" spans="1:61" x14ac:dyDescent="0.25">
      <c r="A241" s="6">
        <v>1911.2</v>
      </c>
      <c r="B241">
        <v>1.2</v>
      </c>
      <c r="C241" t="s">
        <v>730</v>
      </c>
      <c r="E241">
        <v>277.89999999999998</v>
      </c>
      <c r="F241">
        <v>254</v>
      </c>
      <c r="K241" t="str">
        <f t="shared" si="88"/>
        <v/>
      </c>
      <c r="L241" t="str">
        <f t="shared" si="70"/>
        <v/>
      </c>
      <c r="M241" t="str">
        <f t="shared" si="68"/>
        <v/>
      </c>
      <c r="N241" t="str">
        <f t="shared" si="71"/>
        <v/>
      </c>
      <c r="O241" t="str">
        <f t="shared" si="72"/>
        <v/>
      </c>
      <c r="P241" t="str">
        <f t="shared" si="73"/>
        <v/>
      </c>
      <c r="Q241" t="str">
        <f t="shared" si="69"/>
        <v/>
      </c>
      <c r="R241" t="str">
        <f t="shared" si="74"/>
        <v/>
      </c>
      <c r="S241" t="str">
        <f t="shared" si="75"/>
        <v/>
      </c>
      <c r="T241" t="str">
        <f t="shared" si="76"/>
        <v/>
      </c>
      <c r="U241" t="str">
        <f t="shared" si="77"/>
        <v/>
      </c>
      <c r="V241" t="str">
        <f t="shared" si="78"/>
        <v/>
      </c>
      <c r="W241" t="str">
        <f t="shared" si="79"/>
        <v/>
      </c>
      <c r="X241" t="str">
        <f t="shared" si="80"/>
        <v/>
      </c>
      <c r="Y241" t="str">
        <f t="shared" si="81"/>
        <v/>
      </c>
      <c r="Z241" t="str">
        <f t="shared" si="82"/>
        <v/>
      </c>
      <c r="AA241" t="str">
        <f t="shared" si="83"/>
        <v/>
      </c>
      <c r="AB241" t="str">
        <f t="shared" si="84"/>
        <v/>
      </c>
      <c r="AC241" t="str">
        <f t="shared" si="85"/>
        <v/>
      </c>
      <c r="AD241" t="str">
        <f t="shared" si="86"/>
        <v/>
      </c>
      <c r="AE241" t="str">
        <f t="shared" si="87"/>
        <v/>
      </c>
      <c r="BI241">
        <v>199</v>
      </c>
    </row>
    <row r="242" spans="1:61" x14ac:dyDescent="0.25">
      <c r="A242" s="6">
        <v>1912.2</v>
      </c>
      <c r="B242">
        <v>1</v>
      </c>
      <c r="C242" t="s">
        <v>731</v>
      </c>
      <c r="D242" t="s">
        <v>346</v>
      </c>
      <c r="E242">
        <v>276.89999999999998</v>
      </c>
      <c r="F242">
        <v>254</v>
      </c>
      <c r="K242" t="str">
        <f t="shared" si="88"/>
        <v/>
      </c>
      <c r="L242" t="str">
        <f t="shared" si="70"/>
        <v/>
      </c>
      <c r="M242" t="str">
        <f t="shared" si="68"/>
        <v/>
      </c>
      <c r="N242" t="str">
        <f t="shared" si="71"/>
        <v>X</v>
      </c>
      <c r="O242" t="str">
        <f t="shared" si="72"/>
        <v/>
      </c>
      <c r="P242" t="str">
        <f t="shared" si="73"/>
        <v/>
      </c>
      <c r="Q242" t="str">
        <f t="shared" si="69"/>
        <v/>
      </c>
      <c r="R242" t="str">
        <f t="shared" si="74"/>
        <v/>
      </c>
      <c r="S242" t="str">
        <f t="shared" si="75"/>
        <v/>
      </c>
      <c r="T242" t="str">
        <f t="shared" si="76"/>
        <v/>
      </c>
      <c r="U242" t="str">
        <f t="shared" si="77"/>
        <v>X</v>
      </c>
      <c r="V242" t="str">
        <f t="shared" si="78"/>
        <v/>
      </c>
      <c r="W242" t="str">
        <f t="shared" si="79"/>
        <v/>
      </c>
      <c r="X242" t="str">
        <f t="shared" si="80"/>
        <v/>
      </c>
      <c r="Y242" t="str">
        <f t="shared" si="81"/>
        <v/>
      </c>
      <c r="Z242" t="str">
        <f t="shared" si="82"/>
        <v/>
      </c>
      <c r="AA242" t="str">
        <f t="shared" si="83"/>
        <v/>
      </c>
      <c r="AB242" t="str">
        <f t="shared" si="84"/>
        <v/>
      </c>
      <c r="AC242" t="str">
        <f t="shared" si="85"/>
        <v/>
      </c>
      <c r="AD242" t="str">
        <f t="shared" si="86"/>
        <v>X</v>
      </c>
      <c r="AE242" t="str">
        <f t="shared" si="87"/>
        <v/>
      </c>
      <c r="AH242" t="s">
        <v>8</v>
      </c>
      <c r="AI242" t="s">
        <v>66</v>
      </c>
      <c r="AJ242">
        <v>44.525063199999998</v>
      </c>
      <c r="AK242">
        <v>-70.980798699999994</v>
      </c>
      <c r="AL242">
        <v>1898.1</v>
      </c>
      <c r="AM242">
        <v>276.5</v>
      </c>
      <c r="AN242">
        <v>3030</v>
      </c>
      <c r="AT242" t="s">
        <v>66</v>
      </c>
      <c r="AU242" t="s">
        <v>234</v>
      </c>
      <c r="AV242">
        <v>1912.2</v>
      </c>
      <c r="AW242">
        <v>5.0999999999999996</v>
      </c>
      <c r="AX242" t="s">
        <v>174</v>
      </c>
      <c r="AY242">
        <v>4.4000000000000004</v>
      </c>
      <c r="AZ242">
        <v>276.89999999999998</v>
      </c>
      <c r="BA242" s="4">
        <v>2966</v>
      </c>
      <c r="BB242" t="s">
        <v>175</v>
      </c>
      <c r="BC242">
        <v>12</v>
      </c>
      <c r="BD242" t="s">
        <v>233</v>
      </c>
      <c r="BE242">
        <v>-70.981399999999994</v>
      </c>
      <c r="BF242">
        <v>44.525100000000002</v>
      </c>
      <c r="BI242">
        <v>199</v>
      </c>
    </row>
    <row r="243" spans="1:61" x14ac:dyDescent="0.25">
      <c r="A243" s="6">
        <v>1912.7</v>
      </c>
      <c r="B243">
        <v>0.5</v>
      </c>
      <c r="C243" t="s">
        <v>732</v>
      </c>
      <c r="E243">
        <v>276.39999999999998</v>
      </c>
      <c r="F243">
        <v>254</v>
      </c>
      <c r="K243" t="str">
        <f t="shared" si="88"/>
        <v/>
      </c>
      <c r="L243" t="str">
        <f t="shared" si="70"/>
        <v/>
      </c>
      <c r="M243" t="str">
        <f t="shared" si="68"/>
        <v/>
      </c>
      <c r="N243" t="str">
        <f t="shared" si="71"/>
        <v/>
      </c>
      <c r="O243" t="str">
        <f t="shared" si="72"/>
        <v/>
      </c>
      <c r="P243" t="str">
        <f t="shared" si="73"/>
        <v/>
      </c>
      <c r="Q243" t="str">
        <f t="shared" si="69"/>
        <v/>
      </c>
      <c r="R243" t="str">
        <f t="shared" si="74"/>
        <v/>
      </c>
      <c r="S243" t="str">
        <f t="shared" si="75"/>
        <v/>
      </c>
      <c r="T243" t="str">
        <f t="shared" si="76"/>
        <v/>
      </c>
      <c r="U243" t="str">
        <f t="shared" si="77"/>
        <v/>
      </c>
      <c r="V243" t="str">
        <f t="shared" si="78"/>
        <v/>
      </c>
      <c r="W243" t="str">
        <f t="shared" si="79"/>
        <v/>
      </c>
      <c r="X243" t="str">
        <f t="shared" si="80"/>
        <v/>
      </c>
      <c r="Y243" t="str">
        <f t="shared" si="81"/>
        <v/>
      </c>
      <c r="Z243" t="str">
        <f t="shared" si="82"/>
        <v/>
      </c>
      <c r="AA243" t="str">
        <f t="shared" si="83"/>
        <v/>
      </c>
      <c r="AB243" t="str">
        <f t="shared" si="84"/>
        <v/>
      </c>
      <c r="AC243" t="str">
        <f t="shared" si="85"/>
        <v/>
      </c>
      <c r="AD243" t="str">
        <f t="shared" si="86"/>
        <v/>
      </c>
      <c r="AE243" t="str">
        <f t="shared" si="87"/>
        <v/>
      </c>
      <c r="BI243">
        <v>199</v>
      </c>
    </row>
    <row r="244" spans="1:61" x14ac:dyDescent="0.25">
      <c r="A244" s="6">
        <v>1913.7</v>
      </c>
      <c r="B244">
        <v>1</v>
      </c>
      <c r="C244" t="s">
        <v>733</v>
      </c>
      <c r="D244" t="s">
        <v>455</v>
      </c>
      <c r="E244">
        <v>275.39999999999998</v>
      </c>
      <c r="F244">
        <v>254</v>
      </c>
      <c r="K244" t="str">
        <f t="shared" si="88"/>
        <v>W-2.5m</v>
      </c>
      <c r="L244" t="str">
        <f t="shared" si="70"/>
        <v/>
      </c>
      <c r="M244" t="str">
        <f t="shared" si="68"/>
        <v/>
      </c>
      <c r="N244" t="str">
        <f t="shared" si="71"/>
        <v/>
      </c>
      <c r="O244" t="str">
        <f t="shared" si="72"/>
        <v>X</v>
      </c>
      <c r="P244" t="str">
        <f t="shared" si="73"/>
        <v/>
      </c>
      <c r="Q244" t="str">
        <f t="shared" si="69"/>
        <v/>
      </c>
      <c r="R244" t="str">
        <f t="shared" si="74"/>
        <v/>
      </c>
      <c r="S244" t="str">
        <f t="shared" si="75"/>
        <v>X</v>
      </c>
      <c r="T244" t="str">
        <f t="shared" si="76"/>
        <v/>
      </c>
      <c r="U244" t="str">
        <f t="shared" si="77"/>
        <v>X</v>
      </c>
      <c r="V244" t="str">
        <f t="shared" si="78"/>
        <v/>
      </c>
      <c r="W244" t="str">
        <f t="shared" si="79"/>
        <v/>
      </c>
      <c r="X244" t="str">
        <f t="shared" si="80"/>
        <v/>
      </c>
      <c r="Y244" t="str">
        <f t="shared" si="81"/>
        <v/>
      </c>
      <c r="Z244" t="str">
        <f t="shared" si="82"/>
        <v/>
      </c>
      <c r="AA244" t="str">
        <f t="shared" si="83"/>
        <v/>
      </c>
      <c r="AB244" t="str">
        <f t="shared" si="84"/>
        <v/>
      </c>
      <c r="AC244" t="str">
        <f t="shared" si="85"/>
        <v/>
      </c>
      <c r="AD244" t="str">
        <f t="shared" si="86"/>
        <v>X</v>
      </c>
      <c r="AE244" t="str">
        <f t="shared" si="87"/>
        <v/>
      </c>
      <c r="AH244" t="s">
        <v>7</v>
      </c>
      <c r="AI244" t="s">
        <v>67</v>
      </c>
      <c r="AJ244">
        <v>44.538400000000003</v>
      </c>
      <c r="AK244">
        <v>-70.989400000000003</v>
      </c>
      <c r="AL244">
        <v>1899.6</v>
      </c>
      <c r="AM244">
        <v>275</v>
      </c>
      <c r="AN244">
        <v>2400</v>
      </c>
      <c r="BI244">
        <v>199</v>
      </c>
    </row>
    <row r="245" spans="1:61" x14ac:dyDescent="0.25">
      <c r="A245" s="6">
        <v>1914.8</v>
      </c>
      <c r="B245">
        <v>1.1000000000000001</v>
      </c>
      <c r="C245" t="s">
        <v>734</v>
      </c>
      <c r="D245" t="s">
        <v>281</v>
      </c>
      <c r="E245">
        <v>274.3</v>
      </c>
      <c r="F245">
        <v>254</v>
      </c>
      <c r="K245" t="str">
        <f t="shared" si="88"/>
        <v/>
      </c>
      <c r="L245" t="str">
        <f t="shared" si="70"/>
        <v/>
      </c>
      <c r="M245" t="str">
        <f t="shared" si="68"/>
        <v/>
      </c>
      <c r="N245" t="str">
        <f t="shared" si="71"/>
        <v/>
      </c>
      <c r="O245" t="str">
        <f t="shared" si="72"/>
        <v/>
      </c>
      <c r="P245" t="str">
        <f t="shared" si="73"/>
        <v/>
      </c>
      <c r="Q245" t="str">
        <f t="shared" si="69"/>
        <v/>
      </c>
      <c r="R245" t="str">
        <f t="shared" si="74"/>
        <v/>
      </c>
      <c r="S245" t="str">
        <f t="shared" si="75"/>
        <v/>
      </c>
      <c r="T245" t="str">
        <f t="shared" si="76"/>
        <v/>
      </c>
      <c r="U245" t="str">
        <f t="shared" si="77"/>
        <v/>
      </c>
      <c r="V245" t="str">
        <f t="shared" si="78"/>
        <v/>
      </c>
      <c r="W245" t="str">
        <f t="shared" si="79"/>
        <v/>
      </c>
      <c r="X245" t="str">
        <f t="shared" si="80"/>
        <v/>
      </c>
      <c r="Y245" t="str">
        <f t="shared" si="81"/>
        <v/>
      </c>
      <c r="Z245" t="str">
        <f t="shared" si="82"/>
        <v/>
      </c>
      <c r="AA245" t="str">
        <f t="shared" si="83"/>
        <v/>
      </c>
      <c r="AB245" t="str">
        <f t="shared" si="84"/>
        <v/>
      </c>
      <c r="AC245" t="str">
        <f t="shared" si="85"/>
        <v/>
      </c>
      <c r="AD245" t="str">
        <f t="shared" si="86"/>
        <v>X</v>
      </c>
      <c r="AE245" t="str">
        <f t="shared" si="87"/>
        <v/>
      </c>
      <c r="BI245">
        <v>199</v>
      </c>
    </row>
    <row r="246" spans="1:61" x14ac:dyDescent="0.25">
      <c r="A246" s="6">
        <v>1916.4</v>
      </c>
      <c r="B246">
        <v>1.6</v>
      </c>
      <c r="C246" t="s">
        <v>735</v>
      </c>
      <c r="E246">
        <v>272.7</v>
      </c>
      <c r="F246">
        <v>254</v>
      </c>
      <c r="K246" t="str">
        <f t="shared" si="88"/>
        <v/>
      </c>
      <c r="L246" t="str">
        <f t="shared" si="70"/>
        <v/>
      </c>
      <c r="M246" t="str">
        <f t="shared" si="68"/>
        <v/>
      </c>
      <c r="N246" t="str">
        <f t="shared" si="71"/>
        <v/>
      </c>
      <c r="O246" t="str">
        <f t="shared" si="72"/>
        <v/>
      </c>
      <c r="P246" t="str">
        <f t="shared" si="73"/>
        <v/>
      </c>
      <c r="Q246" t="str">
        <f t="shared" si="69"/>
        <v/>
      </c>
      <c r="R246" t="str">
        <f t="shared" si="74"/>
        <v/>
      </c>
      <c r="S246" t="str">
        <f t="shared" si="75"/>
        <v/>
      </c>
      <c r="T246" t="str">
        <f t="shared" si="76"/>
        <v/>
      </c>
      <c r="U246" t="str">
        <f t="shared" si="77"/>
        <v/>
      </c>
      <c r="V246" t="str">
        <f t="shared" si="78"/>
        <v/>
      </c>
      <c r="W246" t="str">
        <f t="shared" si="79"/>
        <v/>
      </c>
      <c r="X246" t="str">
        <f t="shared" si="80"/>
        <v/>
      </c>
      <c r="Y246" t="str">
        <f t="shared" si="81"/>
        <v/>
      </c>
      <c r="Z246" t="str">
        <f t="shared" si="82"/>
        <v/>
      </c>
      <c r="AA246" t="str">
        <f t="shared" si="83"/>
        <v/>
      </c>
      <c r="AB246" t="str">
        <f t="shared" si="84"/>
        <v/>
      </c>
      <c r="AC246" t="str">
        <f t="shared" si="85"/>
        <v/>
      </c>
      <c r="AD246" t="str">
        <f t="shared" si="86"/>
        <v/>
      </c>
      <c r="AE246" t="str">
        <f t="shared" si="87"/>
        <v/>
      </c>
      <c r="AH246" t="s">
        <v>7</v>
      </c>
      <c r="AI246" t="s">
        <v>68</v>
      </c>
      <c r="AJ246">
        <v>44.560099999999998</v>
      </c>
      <c r="AK246">
        <v>-70.976299999999995</v>
      </c>
      <c r="AL246">
        <v>1902.3</v>
      </c>
      <c r="AM246">
        <v>272.3</v>
      </c>
      <c r="AN246">
        <v>3770</v>
      </c>
      <c r="BI246">
        <v>202</v>
      </c>
    </row>
    <row r="247" spans="1:61" x14ac:dyDescent="0.25">
      <c r="A247" s="6">
        <v>1917</v>
      </c>
      <c r="B247">
        <v>0.6</v>
      </c>
      <c r="C247" t="s">
        <v>736</v>
      </c>
      <c r="E247">
        <v>272.10000000000002</v>
      </c>
      <c r="F247">
        <v>254</v>
      </c>
      <c r="K247" t="str">
        <f t="shared" si="88"/>
        <v/>
      </c>
      <c r="L247" t="str">
        <f t="shared" si="70"/>
        <v/>
      </c>
      <c r="M247" t="str">
        <f t="shared" si="68"/>
        <v/>
      </c>
      <c r="N247" t="str">
        <f t="shared" si="71"/>
        <v/>
      </c>
      <c r="O247" t="str">
        <f t="shared" si="72"/>
        <v/>
      </c>
      <c r="P247" t="str">
        <f t="shared" si="73"/>
        <v/>
      </c>
      <c r="Q247" t="str">
        <f t="shared" si="69"/>
        <v/>
      </c>
      <c r="R247" t="str">
        <f t="shared" si="74"/>
        <v/>
      </c>
      <c r="S247" t="str">
        <f t="shared" si="75"/>
        <v/>
      </c>
      <c r="T247" t="str">
        <f t="shared" si="76"/>
        <v/>
      </c>
      <c r="U247" t="str">
        <f t="shared" si="77"/>
        <v/>
      </c>
      <c r="V247" t="str">
        <f t="shared" si="78"/>
        <v/>
      </c>
      <c r="W247" t="str">
        <f t="shared" si="79"/>
        <v/>
      </c>
      <c r="X247" t="str">
        <f t="shared" si="80"/>
        <v/>
      </c>
      <c r="Y247" t="str">
        <f t="shared" si="81"/>
        <v/>
      </c>
      <c r="Z247" t="str">
        <f t="shared" si="82"/>
        <v/>
      </c>
      <c r="AA247" t="str">
        <f t="shared" si="83"/>
        <v/>
      </c>
      <c r="AB247" t="str">
        <f t="shared" si="84"/>
        <v/>
      </c>
      <c r="AC247" t="str">
        <f t="shared" si="85"/>
        <v/>
      </c>
      <c r="AD247" t="str">
        <f t="shared" si="86"/>
        <v/>
      </c>
      <c r="AE247" t="str">
        <f t="shared" si="87"/>
        <v/>
      </c>
      <c r="BI247">
        <v>202</v>
      </c>
    </row>
    <row r="248" spans="1:61" x14ac:dyDescent="0.25">
      <c r="A248" s="6">
        <v>1917.3</v>
      </c>
      <c r="B248">
        <v>0.3</v>
      </c>
      <c r="C248" t="s">
        <v>737</v>
      </c>
      <c r="D248" t="s">
        <v>396</v>
      </c>
      <c r="E248">
        <v>271.8</v>
      </c>
      <c r="F248">
        <v>254</v>
      </c>
      <c r="K248" t="str">
        <f t="shared" si="88"/>
        <v>W-0.1m</v>
      </c>
      <c r="L248" t="str">
        <f t="shared" si="70"/>
        <v/>
      </c>
      <c r="M248" t="str">
        <f t="shared" si="68"/>
        <v/>
      </c>
      <c r="N248" t="str">
        <f t="shared" si="71"/>
        <v>X</v>
      </c>
      <c r="O248" t="str">
        <f t="shared" si="72"/>
        <v/>
      </c>
      <c r="P248" t="str">
        <f t="shared" si="73"/>
        <v/>
      </c>
      <c r="Q248" t="str">
        <f t="shared" si="69"/>
        <v/>
      </c>
      <c r="R248" t="str">
        <f t="shared" si="74"/>
        <v/>
      </c>
      <c r="S248" t="str">
        <f t="shared" si="75"/>
        <v/>
      </c>
      <c r="T248" t="str">
        <f t="shared" si="76"/>
        <v/>
      </c>
      <c r="U248" t="str">
        <f t="shared" si="77"/>
        <v>X</v>
      </c>
      <c r="V248" t="str">
        <f t="shared" si="78"/>
        <v/>
      </c>
      <c r="W248" t="str">
        <f t="shared" si="79"/>
        <v/>
      </c>
      <c r="X248" t="str">
        <f t="shared" si="80"/>
        <v/>
      </c>
      <c r="Y248" t="str">
        <f t="shared" si="81"/>
        <v/>
      </c>
      <c r="Z248" t="str">
        <f t="shared" si="82"/>
        <v/>
      </c>
      <c r="AA248" t="str">
        <f t="shared" si="83"/>
        <v/>
      </c>
      <c r="AB248" t="str">
        <f t="shared" si="84"/>
        <v/>
      </c>
      <c r="AC248" t="str">
        <f t="shared" si="85"/>
        <v/>
      </c>
      <c r="AD248" t="str">
        <f t="shared" si="86"/>
        <v>X</v>
      </c>
      <c r="AE248" t="str">
        <f t="shared" si="87"/>
        <v/>
      </c>
      <c r="AH248" t="s">
        <v>8</v>
      </c>
      <c r="AI248" t="s">
        <v>69</v>
      </c>
      <c r="AJ248">
        <v>44.564579999999999</v>
      </c>
      <c r="AK248">
        <v>-70.973531300000005</v>
      </c>
      <c r="AL248">
        <v>1903.2</v>
      </c>
      <c r="AM248">
        <v>271.39999999999998</v>
      </c>
      <c r="AN248">
        <v>3500</v>
      </c>
      <c r="AT248" t="s">
        <v>235</v>
      </c>
      <c r="AU248" t="s">
        <v>236</v>
      </c>
      <c r="AV248">
        <v>1917.3</v>
      </c>
      <c r="AW248">
        <v>6.9</v>
      </c>
      <c r="AX248" t="s">
        <v>174</v>
      </c>
      <c r="AY248">
        <v>5.0999999999999996</v>
      </c>
      <c r="AZ248">
        <v>271.8</v>
      </c>
      <c r="BA248" s="4">
        <v>3438</v>
      </c>
      <c r="BB248" s="5">
        <v>8</v>
      </c>
      <c r="BC248">
        <v>8</v>
      </c>
      <c r="BD248" t="s">
        <v>233</v>
      </c>
      <c r="BE248">
        <v>-70.974100000000007</v>
      </c>
      <c r="BF248">
        <v>44.564619999999998</v>
      </c>
      <c r="BI248">
        <v>202</v>
      </c>
    </row>
    <row r="249" spans="1:61" x14ac:dyDescent="0.25">
      <c r="A249" s="6">
        <v>1918.4</v>
      </c>
      <c r="B249">
        <v>1.1000000000000001</v>
      </c>
      <c r="C249" t="s">
        <v>738</v>
      </c>
      <c r="D249" t="s">
        <v>456</v>
      </c>
      <c r="E249">
        <v>270.7</v>
      </c>
      <c r="F249">
        <v>254</v>
      </c>
      <c r="K249" t="str">
        <f t="shared" si="88"/>
        <v>E-0.3m</v>
      </c>
      <c r="L249" t="str">
        <f t="shared" si="70"/>
        <v/>
      </c>
      <c r="M249" t="str">
        <f t="shared" si="68"/>
        <v/>
      </c>
      <c r="N249" t="str">
        <f t="shared" si="71"/>
        <v/>
      </c>
      <c r="O249" t="str">
        <f t="shared" si="72"/>
        <v/>
      </c>
      <c r="P249" t="str">
        <f t="shared" si="73"/>
        <v/>
      </c>
      <c r="Q249" t="str">
        <f t="shared" si="69"/>
        <v/>
      </c>
      <c r="R249" t="str">
        <f t="shared" si="74"/>
        <v/>
      </c>
      <c r="S249" t="str">
        <f t="shared" si="75"/>
        <v/>
      </c>
      <c r="T249" t="str">
        <f t="shared" si="76"/>
        <v/>
      </c>
      <c r="U249" t="str">
        <f t="shared" si="77"/>
        <v/>
      </c>
      <c r="V249" t="str">
        <f t="shared" si="78"/>
        <v/>
      </c>
      <c r="W249" t="str">
        <f t="shared" si="79"/>
        <v/>
      </c>
      <c r="X249" t="str">
        <f t="shared" si="80"/>
        <v/>
      </c>
      <c r="Y249" t="str">
        <f t="shared" si="81"/>
        <v/>
      </c>
      <c r="Z249" t="str">
        <f t="shared" si="82"/>
        <v/>
      </c>
      <c r="AA249" t="str">
        <f t="shared" si="83"/>
        <v/>
      </c>
      <c r="AB249" t="str">
        <f t="shared" si="84"/>
        <v/>
      </c>
      <c r="AC249" t="str">
        <f t="shared" si="85"/>
        <v/>
      </c>
      <c r="AD249" t="str">
        <f t="shared" si="86"/>
        <v>X</v>
      </c>
      <c r="AE249" t="str">
        <f t="shared" si="87"/>
        <v/>
      </c>
      <c r="BI249">
        <v>202</v>
      </c>
    </row>
    <row r="250" spans="1:61" x14ac:dyDescent="0.25">
      <c r="A250" s="6">
        <v>1920.7</v>
      </c>
      <c r="B250">
        <v>2.2999999999999998</v>
      </c>
      <c r="C250" t="s">
        <v>739</v>
      </c>
      <c r="E250">
        <v>268.39999999999998</v>
      </c>
      <c r="F250">
        <v>254</v>
      </c>
      <c r="G250">
        <v>1512</v>
      </c>
      <c r="K250" t="str">
        <f t="shared" si="88"/>
        <v/>
      </c>
      <c r="L250" t="str">
        <f t="shared" si="70"/>
        <v/>
      </c>
      <c r="M250" t="str">
        <f t="shared" si="68"/>
        <v/>
      </c>
      <c r="N250" t="str">
        <f t="shared" si="71"/>
        <v/>
      </c>
      <c r="O250" t="str">
        <f t="shared" si="72"/>
        <v/>
      </c>
      <c r="P250" t="str">
        <f t="shared" si="73"/>
        <v/>
      </c>
      <c r="Q250" t="str">
        <f t="shared" si="69"/>
        <v/>
      </c>
      <c r="R250" t="str">
        <f t="shared" si="74"/>
        <v/>
      </c>
      <c r="S250" t="str">
        <f t="shared" si="75"/>
        <v/>
      </c>
      <c r="T250" t="str">
        <f t="shared" si="76"/>
        <v/>
      </c>
      <c r="U250" t="str">
        <f t="shared" si="77"/>
        <v/>
      </c>
      <c r="V250" t="str">
        <f t="shared" si="78"/>
        <v/>
      </c>
      <c r="W250" t="str">
        <f t="shared" si="79"/>
        <v/>
      </c>
      <c r="X250" t="str">
        <f t="shared" si="80"/>
        <v/>
      </c>
      <c r="Y250" t="str">
        <f t="shared" si="81"/>
        <v/>
      </c>
      <c r="Z250" t="str">
        <f t="shared" si="82"/>
        <v/>
      </c>
      <c r="AA250" t="str">
        <f t="shared" si="83"/>
        <v/>
      </c>
      <c r="AB250" t="str">
        <f t="shared" si="84"/>
        <v/>
      </c>
      <c r="AC250" t="str">
        <f t="shared" si="85"/>
        <v/>
      </c>
      <c r="AD250" t="str">
        <f t="shared" si="86"/>
        <v/>
      </c>
      <c r="AE250" t="str">
        <f t="shared" si="87"/>
        <v/>
      </c>
      <c r="BI250">
        <v>202</v>
      </c>
    </row>
    <row r="251" spans="1:61" x14ac:dyDescent="0.25">
      <c r="A251" s="6">
        <v>1920.8</v>
      </c>
      <c r="B251">
        <v>0.1</v>
      </c>
      <c r="C251" t="s">
        <v>740</v>
      </c>
      <c r="D251" t="s">
        <v>281</v>
      </c>
      <c r="E251">
        <v>268.3</v>
      </c>
      <c r="F251">
        <v>254</v>
      </c>
      <c r="K251" t="str">
        <f t="shared" si="88"/>
        <v/>
      </c>
      <c r="L251" t="str">
        <f t="shared" si="70"/>
        <v/>
      </c>
      <c r="M251" t="str">
        <f t="shared" si="68"/>
        <v/>
      </c>
      <c r="N251" t="str">
        <f t="shared" si="71"/>
        <v/>
      </c>
      <c r="O251" t="str">
        <f t="shared" si="72"/>
        <v/>
      </c>
      <c r="P251" t="str">
        <f t="shared" si="73"/>
        <v/>
      </c>
      <c r="Q251" t="str">
        <f t="shared" si="69"/>
        <v/>
      </c>
      <c r="R251" t="str">
        <f t="shared" si="74"/>
        <v/>
      </c>
      <c r="S251" t="str">
        <f t="shared" si="75"/>
        <v/>
      </c>
      <c r="T251" t="str">
        <f t="shared" si="76"/>
        <v/>
      </c>
      <c r="U251" t="str">
        <f t="shared" si="77"/>
        <v/>
      </c>
      <c r="V251" t="str">
        <f t="shared" si="78"/>
        <v/>
      </c>
      <c r="W251" t="str">
        <f t="shared" si="79"/>
        <v/>
      </c>
      <c r="X251" t="str">
        <f t="shared" si="80"/>
        <v/>
      </c>
      <c r="Y251" t="str">
        <f t="shared" si="81"/>
        <v/>
      </c>
      <c r="Z251" t="str">
        <f t="shared" si="82"/>
        <v/>
      </c>
      <c r="AA251" t="str">
        <f t="shared" si="83"/>
        <v/>
      </c>
      <c r="AB251" t="str">
        <f t="shared" si="84"/>
        <v/>
      </c>
      <c r="AC251" t="str">
        <f t="shared" si="85"/>
        <v/>
      </c>
      <c r="AD251" t="str">
        <f t="shared" si="86"/>
        <v>X</v>
      </c>
      <c r="AE251" t="str">
        <f t="shared" si="87"/>
        <v/>
      </c>
      <c r="BI251">
        <v>202</v>
      </c>
    </row>
    <row r="252" spans="1:61" x14ac:dyDescent="0.25">
      <c r="A252" s="6">
        <v>1921.8</v>
      </c>
      <c r="B252">
        <v>1</v>
      </c>
      <c r="C252" t="s">
        <v>741</v>
      </c>
      <c r="E252">
        <v>267.3</v>
      </c>
      <c r="F252">
        <v>254</v>
      </c>
      <c r="K252" t="str">
        <f t="shared" si="88"/>
        <v/>
      </c>
      <c r="L252" t="str">
        <f t="shared" si="70"/>
        <v/>
      </c>
      <c r="M252" t="str">
        <f t="shared" si="68"/>
        <v/>
      </c>
      <c r="N252" t="str">
        <f t="shared" si="71"/>
        <v/>
      </c>
      <c r="O252" t="str">
        <f t="shared" si="72"/>
        <v/>
      </c>
      <c r="P252" t="str">
        <f t="shared" si="73"/>
        <v/>
      </c>
      <c r="Q252" t="str">
        <f t="shared" si="69"/>
        <v/>
      </c>
      <c r="R252" t="str">
        <f t="shared" si="74"/>
        <v/>
      </c>
      <c r="S252" t="str">
        <f t="shared" si="75"/>
        <v/>
      </c>
      <c r="T252" t="str">
        <f t="shared" si="76"/>
        <v/>
      </c>
      <c r="U252" t="str">
        <f t="shared" si="77"/>
        <v/>
      </c>
      <c r="V252" t="str">
        <f t="shared" si="78"/>
        <v/>
      </c>
      <c r="W252" t="str">
        <f t="shared" si="79"/>
        <v/>
      </c>
      <c r="X252" t="str">
        <f t="shared" si="80"/>
        <v/>
      </c>
      <c r="Y252" t="str">
        <f t="shared" si="81"/>
        <v/>
      </c>
      <c r="Z252" t="str">
        <f t="shared" si="82"/>
        <v/>
      </c>
      <c r="AA252" t="str">
        <f t="shared" si="83"/>
        <v/>
      </c>
      <c r="AB252" t="str">
        <f t="shared" si="84"/>
        <v/>
      </c>
      <c r="AC252" t="str">
        <f t="shared" si="85"/>
        <v/>
      </c>
      <c r="AD252" t="str">
        <f t="shared" si="86"/>
        <v/>
      </c>
      <c r="AE252" t="str">
        <f t="shared" si="87"/>
        <v/>
      </c>
      <c r="BI252">
        <v>202</v>
      </c>
    </row>
    <row r="253" spans="1:61" x14ac:dyDescent="0.25">
      <c r="A253" s="6">
        <v>1921.9</v>
      </c>
      <c r="B253">
        <v>0.1</v>
      </c>
      <c r="C253" t="s">
        <v>742</v>
      </c>
      <c r="D253" t="s">
        <v>457</v>
      </c>
      <c r="E253">
        <v>267.2</v>
      </c>
      <c r="F253">
        <v>254</v>
      </c>
      <c r="K253" t="str">
        <f t="shared" si="88"/>
        <v>E-5.5m</v>
      </c>
      <c r="L253" t="str">
        <f t="shared" si="70"/>
        <v/>
      </c>
      <c r="M253" t="str">
        <f t="shared" si="68"/>
        <v/>
      </c>
      <c r="N253" t="str">
        <f t="shared" si="71"/>
        <v>X</v>
      </c>
      <c r="O253" t="str">
        <f t="shared" si="72"/>
        <v>X</v>
      </c>
      <c r="P253" t="str">
        <f t="shared" si="73"/>
        <v/>
      </c>
      <c r="Q253" t="str">
        <f t="shared" si="69"/>
        <v/>
      </c>
      <c r="R253" t="str">
        <f t="shared" si="74"/>
        <v/>
      </c>
      <c r="S253" t="str">
        <f t="shared" si="75"/>
        <v>X</v>
      </c>
      <c r="T253" t="str">
        <f t="shared" si="76"/>
        <v>X</v>
      </c>
      <c r="U253" t="str">
        <f t="shared" si="77"/>
        <v/>
      </c>
      <c r="V253" t="str">
        <f t="shared" si="78"/>
        <v/>
      </c>
      <c r="W253" t="str">
        <f t="shared" si="79"/>
        <v>X</v>
      </c>
      <c r="X253" t="str">
        <f t="shared" si="80"/>
        <v>X</v>
      </c>
      <c r="Y253" t="str">
        <f t="shared" si="81"/>
        <v/>
      </c>
      <c r="Z253" t="str">
        <f t="shared" si="82"/>
        <v/>
      </c>
      <c r="AA253" t="str">
        <f t="shared" si="83"/>
        <v/>
      </c>
      <c r="AB253" t="str">
        <f t="shared" si="84"/>
        <v/>
      </c>
      <c r="AC253" t="str">
        <f t="shared" si="85"/>
        <v/>
      </c>
      <c r="AD253" t="str">
        <f t="shared" si="86"/>
        <v/>
      </c>
      <c r="AE253" t="str">
        <f t="shared" si="87"/>
        <v>X</v>
      </c>
      <c r="BI253">
        <v>202</v>
      </c>
    </row>
    <row r="254" spans="1:61" x14ac:dyDescent="0.25">
      <c r="C254" s="8" t="s">
        <v>1034</v>
      </c>
      <c r="F254">
        <v>254</v>
      </c>
      <c r="M254" t="str">
        <f t="shared" si="68"/>
        <v/>
      </c>
      <c r="BI254">
        <v>202</v>
      </c>
    </row>
    <row r="255" spans="1:61" x14ac:dyDescent="0.25">
      <c r="A255" s="6">
        <v>1922.7</v>
      </c>
      <c r="B255">
        <v>0.8</v>
      </c>
      <c r="C255" t="s">
        <v>743</v>
      </c>
      <c r="E255">
        <v>266.39999999999998</v>
      </c>
      <c r="F255">
        <v>254</v>
      </c>
      <c r="K255" t="str">
        <f t="shared" si="88"/>
        <v/>
      </c>
      <c r="L255" t="str">
        <f t="shared" si="70"/>
        <v/>
      </c>
      <c r="M255" t="str">
        <f t="shared" si="68"/>
        <v/>
      </c>
      <c r="N255" t="str">
        <f t="shared" si="71"/>
        <v/>
      </c>
      <c r="O255" t="str">
        <f t="shared" si="72"/>
        <v/>
      </c>
      <c r="P255" t="str">
        <f t="shared" si="73"/>
        <v/>
      </c>
      <c r="Q255" t="str">
        <f t="shared" si="69"/>
        <v/>
      </c>
      <c r="R255" t="str">
        <f t="shared" si="74"/>
        <v/>
      </c>
      <c r="S255" t="str">
        <f t="shared" si="75"/>
        <v/>
      </c>
      <c r="T255" t="str">
        <f t="shared" si="76"/>
        <v/>
      </c>
      <c r="U255" t="str">
        <f t="shared" si="77"/>
        <v/>
      </c>
      <c r="V255" t="str">
        <f t="shared" si="78"/>
        <v/>
      </c>
      <c r="W255" t="str">
        <f t="shared" si="79"/>
        <v/>
      </c>
      <c r="X255" t="str">
        <f t="shared" si="80"/>
        <v/>
      </c>
      <c r="Y255" t="str">
        <f t="shared" si="81"/>
        <v/>
      </c>
      <c r="Z255" t="str">
        <f t="shared" si="82"/>
        <v/>
      </c>
      <c r="AA255" t="str">
        <f t="shared" si="83"/>
        <v/>
      </c>
      <c r="AB255" t="str">
        <f t="shared" si="84"/>
        <v/>
      </c>
      <c r="AC255" t="str">
        <f t="shared" si="85"/>
        <v/>
      </c>
      <c r="AD255" t="str">
        <f t="shared" si="86"/>
        <v/>
      </c>
      <c r="AE255" t="str">
        <f t="shared" si="87"/>
        <v/>
      </c>
      <c r="BI255">
        <v>202</v>
      </c>
    </row>
    <row r="256" spans="1:61" x14ac:dyDescent="0.25">
      <c r="A256" s="6">
        <v>1924.2</v>
      </c>
      <c r="B256">
        <v>1.5</v>
      </c>
      <c r="C256" t="s">
        <v>744</v>
      </c>
      <c r="D256" t="s">
        <v>351</v>
      </c>
      <c r="E256">
        <v>264.89999999999998</v>
      </c>
      <c r="F256">
        <v>254</v>
      </c>
      <c r="K256" t="str">
        <f t="shared" si="88"/>
        <v/>
      </c>
      <c r="L256" t="str">
        <f t="shared" si="70"/>
        <v/>
      </c>
      <c r="M256" t="str">
        <f t="shared" si="68"/>
        <v/>
      </c>
      <c r="N256" t="str">
        <f t="shared" si="71"/>
        <v/>
      </c>
      <c r="O256" t="str">
        <f t="shared" si="72"/>
        <v/>
      </c>
      <c r="P256" t="str">
        <f t="shared" si="73"/>
        <v/>
      </c>
      <c r="Q256" t="str">
        <f t="shared" si="69"/>
        <v/>
      </c>
      <c r="R256" t="str">
        <f t="shared" si="74"/>
        <v/>
      </c>
      <c r="S256" t="str">
        <f t="shared" si="75"/>
        <v/>
      </c>
      <c r="T256" t="str">
        <f t="shared" si="76"/>
        <v/>
      </c>
      <c r="U256" t="str">
        <f t="shared" si="77"/>
        <v>X</v>
      </c>
      <c r="V256" t="str">
        <f t="shared" si="78"/>
        <v/>
      </c>
      <c r="W256" t="str">
        <f t="shared" si="79"/>
        <v/>
      </c>
      <c r="X256" t="str">
        <f t="shared" si="80"/>
        <v/>
      </c>
      <c r="Y256" t="str">
        <f t="shared" si="81"/>
        <v/>
      </c>
      <c r="Z256" t="str">
        <f t="shared" si="82"/>
        <v/>
      </c>
      <c r="AA256" t="str">
        <f t="shared" si="83"/>
        <v/>
      </c>
      <c r="AB256" t="str">
        <f t="shared" si="84"/>
        <v/>
      </c>
      <c r="AC256" t="str">
        <f t="shared" si="85"/>
        <v/>
      </c>
      <c r="AD256" t="str">
        <f t="shared" si="86"/>
        <v>X</v>
      </c>
      <c r="AE256" t="str">
        <f t="shared" si="87"/>
        <v/>
      </c>
      <c r="AH256" t="s">
        <v>8</v>
      </c>
      <c r="AI256" t="s">
        <v>70</v>
      </c>
      <c r="AJ256">
        <v>44.598334999999999</v>
      </c>
      <c r="AK256">
        <v>-70.911730500000004</v>
      </c>
      <c r="AL256">
        <v>1910.1</v>
      </c>
      <c r="AM256">
        <v>264.5</v>
      </c>
      <c r="AN256">
        <v>2645</v>
      </c>
      <c r="AT256" t="s">
        <v>70</v>
      </c>
      <c r="AU256" t="s">
        <v>237</v>
      </c>
      <c r="AV256">
        <v>1924.2</v>
      </c>
      <c r="AW256">
        <v>3.5</v>
      </c>
      <c r="AX256" t="s">
        <v>183</v>
      </c>
      <c r="AY256">
        <v>6.9</v>
      </c>
      <c r="AZ256">
        <v>264.89999999999998</v>
      </c>
      <c r="BA256" s="4">
        <v>2683</v>
      </c>
      <c r="BB256" t="s">
        <v>175</v>
      </c>
      <c r="BC256">
        <v>8</v>
      </c>
      <c r="BD256" t="s">
        <v>233</v>
      </c>
      <c r="BE256">
        <v>-70.912300000000002</v>
      </c>
      <c r="BF256">
        <v>44.598370000000003</v>
      </c>
      <c r="BI256">
        <v>202</v>
      </c>
    </row>
    <row r="257" spans="1:61" x14ac:dyDescent="0.25">
      <c r="A257" s="6">
        <v>1925</v>
      </c>
      <c r="B257">
        <v>0.8</v>
      </c>
      <c r="C257" t="s">
        <v>745</v>
      </c>
      <c r="E257">
        <v>264.10000000000002</v>
      </c>
      <c r="F257">
        <v>254</v>
      </c>
      <c r="K257" t="str">
        <f t="shared" si="88"/>
        <v/>
      </c>
      <c r="L257" t="str">
        <f t="shared" si="70"/>
        <v/>
      </c>
      <c r="M257" t="str">
        <f t="shared" si="68"/>
        <v/>
      </c>
      <c r="N257" t="str">
        <f t="shared" si="71"/>
        <v/>
      </c>
      <c r="O257" t="str">
        <f t="shared" si="72"/>
        <v/>
      </c>
      <c r="P257" t="str">
        <f t="shared" si="73"/>
        <v/>
      </c>
      <c r="Q257" t="str">
        <f t="shared" si="69"/>
        <v/>
      </c>
      <c r="R257" t="str">
        <f t="shared" si="74"/>
        <v/>
      </c>
      <c r="S257" t="str">
        <f t="shared" si="75"/>
        <v/>
      </c>
      <c r="T257" t="str">
        <f t="shared" si="76"/>
        <v/>
      </c>
      <c r="U257" t="str">
        <f t="shared" si="77"/>
        <v/>
      </c>
      <c r="V257" t="str">
        <f t="shared" si="78"/>
        <v/>
      </c>
      <c r="W257" t="str">
        <f t="shared" si="79"/>
        <v/>
      </c>
      <c r="X257" t="str">
        <f t="shared" si="80"/>
        <v/>
      </c>
      <c r="Y257" t="str">
        <f t="shared" si="81"/>
        <v/>
      </c>
      <c r="Z257" t="str">
        <f t="shared" si="82"/>
        <v/>
      </c>
      <c r="AA257" t="str">
        <f t="shared" si="83"/>
        <v/>
      </c>
      <c r="AB257" t="str">
        <f t="shared" si="84"/>
        <v/>
      </c>
      <c r="AC257" t="str">
        <f t="shared" si="85"/>
        <v/>
      </c>
      <c r="AD257" t="str">
        <f t="shared" si="86"/>
        <v/>
      </c>
      <c r="AE257" t="str">
        <f t="shared" si="87"/>
        <v/>
      </c>
      <c r="BI257">
        <v>202</v>
      </c>
    </row>
    <row r="258" spans="1:61" x14ac:dyDescent="0.25">
      <c r="A258" s="6">
        <v>1925.9</v>
      </c>
      <c r="B258">
        <v>0.9</v>
      </c>
      <c r="C258" t="s">
        <v>746</v>
      </c>
      <c r="E258">
        <v>263.2</v>
      </c>
      <c r="F258">
        <v>254</v>
      </c>
      <c r="K258" t="str">
        <f t="shared" si="88"/>
        <v/>
      </c>
      <c r="L258" t="str">
        <f t="shared" si="70"/>
        <v/>
      </c>
      <c r="M258" t="str">
        <f t="shared" si="68"/>
        <v/>
      </c>
      <c r="N258" t="str">
        <f t="shared" si="71"/>
        <v/>
      </c>
      <c r="O258" t="str">
        <f t="shared" si="72"/>
        <v/>
      </c>
      <c r="P258" t="str">
        <f t="shared" si="73"/>
        <v/>
      </c>
      <c r="Q258" t="str">
        <f t="shared" si="69"/>
        <v/>
      </c>
      <c r="R258" t="str">
        <f t="shared" si="74"/>
        <v/>
      </c>
      <c r="S258" t="str">
        <f t="shared" si="75"/>
        <v/>
      </c>
      <c r="T258" t="str">
        <f t="shared" si="76"/>
        <v/>
      </c>
      <c r="U258" t="str">
        <f t="shared" si="77"/>
        <v/>
      </c>
      <c r="V258" t="str">
        <f t="shared" si="78"/>
        <v/>
      </c>
      <c r="W258" t="str">
        <f t="shared" si="79"/>
        <v/>
      </c>
      <c r="X258" t="str">
        <f t="shared" si="80"/>
        <v/>
      </c>
      <c r="Y258" t="str">
        <f t="shared" si="81"/>
        <v/>
      </c>
      <c r="Z258" t="str">
        <f t="shared" si="82"/>
        <v/>
      </c>
      <c r="AA258" t="str">
        <f t="shared" si="83"/>
        <v/>
      </c>
      <c r="AB258" t="str">
        <f t="shared" si="84"/>
        <v/>
      </c>
      <c r="AC258" t="str">
        <f t="shared" si="85"/>
        <v/>
      </c>
      <c r="AD258" t="str">
        <f t="shared" si="86"/>
        <v/>
      </c>
      <c r="AE258" t="str">
        <f t="shared" si="87"/>
        <v/>
      </c>
      <c r="AH258" t="s">
        <v>7</v>
      </c>
      <c r="AI258" t="s">
        <v>71</v>
      </c>
      <c r="AJ258">
        <v>44.609287000000002</v>
      </c>
      <c r="AK258">
        <v>-70.892315999999994</v>
      </c>
      <c r="AL258">
        <v>1910.9</v>
      </c>
      <c r="AM258">
        <v>263.7</v>
      </c>
      <c r="AN258">
        <v>3812</v>
      </c>
      <c r="BI258">
        <v>202</v>
      </c>
    </row>
    <row r="259" spans="1:61" x14ac:dyDescent="0.25">
      <c r="A259" s="6">
        <v>1926.4</v>
      </c>
      <c r="B259">
        <v>0.5</v>
      </c>
      <c r="C259" t="s">
        <v>747</v>
      </c>
      <c r="E259">
        <v>262.7</v>
      </c>
      <c r="F259">
        <v>254</v>
      </c>
      <c r="K259" t="str">
        <f t="shared" si="88"/>
        <v/>
      </c>
      <c r="L259" t="str">
        <f t="shared" si="70"/>
        <v/>
      </c>
      <c r="M259" t="str">
        <f t="shared" si="68"/>
        <v/>
      </c>
      <c r="N259" t="str">
        <f t="shared" si="71"/>
        <v/>
      </c>
      <c r="O259" t="str">
        <f t="shared" si="72"/>
        <v/>
      </c>
      <c r="P259" t="str">
        <f t="shared" si="73"/>
        <v/>
      </c>
      <c r="Q259" t="str">
        <f t="shared" si="69"/>
        <v/>
      </c>
      <c r="R259" t="str">
        <f t="shared" si="74"/>
        <v/>
      </c>
      <c r="S259" t="str">
        <f t="shared" si="75"/>
        <v/>
      </c>
      <c r="T259" t="str">
        <f t="shared" si="76"/>
        <v/>
      </c>
      <c r="U259" t="str">
        <f t="shared" si="77"/>
        <v/>
      </c>
      <c r="V259" t="str">
        <f t="shared" si="78"/>
        <v/>
      </c>
      <c r="W259" t="str">
        <f t="shared" si="79"/>
        <v/>
      </c>
      <c r="X259" t="str">
        <f t="shared" si="80"/>
        <v/>
      </c>
      <c r="Y259" t="str">
        <f t="shared" si="81"/>
        <v/>
      </c>
      <c r="Z259" t="str">
        <f t="shared" si="82"/>
        <v/>
      </c>
      <c r="AA259" t="str">
        <f t="shared" si="83"/>
        <v/>
      </c>
      <c r="AB259" t="str">
        <f t="shared" si="84"/>
        <v/>
      </c>
      <c r="AC259" t="str">
        <f t="shared" si="85"/>
        <v/>
      </c>
      <c r="AD259" t="str">
        <f t="shared" si="86"/>
        <v/>
      </c>
      <c r="AE259" t="str">
        <f t="shared" si="87"/>
        <v/>
      </c>
      <c r="BI259">
        <v>202</v>
      </c>
    </row>
    <row r="260" spans="1:61" x14ac:dyDescent="0.25">
      <c r="A260" s="6">
        <v>1927.7</v>
      </c>
      <c r="B260">
        <v>1.3</v>
      </c>
      <c r="C260" t="s">
        <v>748</v>
      </c>
      <c r="D260" t="s">
        <v>351</v>
      </c>
      <c r="E260">
        <v>261.39999999999998</v>
      </c>
      <c r="F260">
        <v>254</v>
      </c>
      <c r="K260" t="str">
        <f t="shared" si="88"/>
        <v/>
      </c>
      <c r="L260" t="str">
        <f t="shared" si="70"/>
        <v/>
      </c>
      <c r="M260" t="str">
        <f t="shared" si="68"/>
        <v/>
      </c>
      <c r="N260" t="str">
        <f t="shared" si="71"/>
        <v/>
      </c>
      <c r="O260" t="str">
        <f t="shared" si="72"/>
        <v/>
      </c>
      <c r="P260" t="str">
        <f t="shared" si="73"/>
        <v/>
      </c>
      <c r="Q260" t="str">
        <f t="shared" si="69"/>
        <v/>
      </c>
      <c r="R260" t="str">
        <f t="shared" si="74"/>
        <v/>
      </c>
      <c r="S260" t="str">
        <f t="shared" si="75"/>
        <v/>
      </c>
      <c r="T260" t="str">
        <f t="shared" si="76"/>
        <v/>
      </c>
      <c r="U260" t="str">
        <f t="shared" si="77"/>
        <v>X</v>
      </c>
      <c r="V260" t="str">
        <f t="shared" si="78"/>
        <v/>
      </c>
      <c r="W260" t="str">
        <f t="shared" si="79"/>
        <v/>
      </c>
      <c r="X260" t="str">
        <f t="shared" si="80"/>
        <v/>
      </c>
      <c r="Y260" t="str">
        <f t="shared" si="81"/>
        <v/>
      </c>
      <c r="Z260" t="str">
        <f t="shared" si="82"/>
        <v/>
      </c>
      <c r="AA260" t="str">
        <f t="shared" si="83"/>
        <v/>
      </c>
      <c r="AB260" t="str">
        <f t="shared" si="84"/>
        <v/>
      </c>
      <c r="AC260" t="str">
        <f t="shared" si="85"/>
        <v/>
      </c>
      <c r="AD260" t="str">
        <f t="shared" si="86"/>
        <v>X</v>
      </c>
      <c r="AE260" t="str">
        <f t="shared" si="87"/>
        <v/>
      </c>
      <c r="AH260" t="s">
        <v>8</v>
      </c>
      <c r="AI260" t="s">
        <v>72</v>
      </c>
      <c r="AJ260">
        <v>44.627685200000002</v>
      </c>
      <c r="AK260">
        <v>-70.900276599999998</v>
      </c>
      <c r="AL260">
        <v>1913.6</v>
      </c>
      <c r="AM260">
        <v>261</v>
      </c>
      <c r="AN260">
        <v>2280</v>
      </c>
      <c r="AT260" t="s">
        <v>72</v>
      </c>
      <c r="AU260" t="s">
        <v>238</v>
      </c>
      <c r="AV260">
        <v>1927.7</v>
      </c>
      <c r="AW260">
        <v>10.5</v>
      </c>
      <c r="AX260" t="s">
        <v>174</v>
      </c>
      <c r="AY260">
        <v>3.5</v>
      </c>
      <c r="AZ260">
        <v>261.39999999999998</v>
      </c>
      <c r="BA260" s="4">
        <v>2312</v>
      </c>
      <c r="BB260" t="s">
        <v>175</v>
      </c>
      <c r="BC260">
        <v>6</v>
      </c>
      <c r="BD260" t="s">
        <v>233</v>
      </c>
      <c r="BE260">
        <v>-70.900800000000004</v>
      </c>
      <c r="BF260">
        <v>44.627719999999997</v>
      </c>
      <c r="BH260">
        <v>199</v>
      </c>
      <c r="BI260">
        <v>202</v>
      </c>
    </row>
    <row r="261" spans="1:61" x14ac:dyDescent="0.25">
      <c r="A261" s="6">
        <v>1928.2</v>
      </c>
      <c r="B261">
        <v>0.5</v>
      </c>
      <c r="C261" t="s">
        <v>749</v>
      </c>
      <c r="E261">
        <v>260.89999999999998</v>
      </c>
      <c r="F261">
        <v>254</v>
      </c>
      <c r="K261" t="str">
        <f t="shared" ref="K261:K269" si="89">IF(ISERROR(FIND("m ",D261)),"",MID(D261,FIND("-",D261)-1,FIND("m ",D261)+1-FIND("-",D261)+1))</f>
        <v/>
      </c>
      <c r="L261" t="str">
        <f t="shared" si="70"/>
        <v/>
      </c>
      <c r="M261" t="str">
        <f t="shared" si="68"/>
        <v/>
      </c>
      <c r="N261" t="str">
        <f t="shared" si="71"/>
        <v/>
      </c>
      <c r="O261" t="str">
        <f t="shared" si="72"/>
        <v/>
      </c>
      <c r="P261" t="str">
        <f t="shared" si="73"/>
        <v/>
      </c>
      <c r="Q261" t="str">
        <f t="shared" si="69"/>
        <v/>
      </c>
      <c r="R261" t="str">
        <f t="shared" si="74"/>
        <v/>
      </c>
      <c r="S261" t="str">
        <f t="shared" si="75"/>
        <v/>
      </c>
      <c r="T261" t="str">
        <f t="shared" si="76"/>
        <v/>
      </c>
      <c r="U261" t="str">
        <f t="shared" si="77"/>
        <v/>
      </c>
      <c r="V261" t="str">
        <f t="shared" si="78"/>
        <v/>
      </c>
      <c r="W261" t="str">
        <f t="shared" si="79"/>
        <v/>
      </c>
      <c r="X261" t="str">
        <f t="shared" si="80"/>
        <v/>
      </c>
      <c r="Y261" t="str">
        <f t="shared" si="81"/>
        <v/>
      </c>
      <c r="Z261" t="str">
        <f t="shared" si="82"/>
        <v/>
      </c>
      <c r="AA261" t="str">
        <f t="shared" si="83"/>
        <v/>
      </c>
      <c r="AB261" t="str">
        <f t="shared" si="84"/>
        <v/>
      </c>
      <c r="AC261" t="str">
        <f t="shared" si="85"/>
        <v/>
      </c>
      <c r="AD261" t="str">
        <f t="shared" si="86"/>
        <v/>
      </c>
      <c r="AE261" t="str">
        <f t="shared" si="87"/>
        <v/>
      </c>
      <c r="BI261">
        <v>202</v>
      </c>
    </row>
    <row r="262" spans="1:61" x14ac:dyDescent="0.25">
      <c r="A262" s="6">
        <v>1931.4</v>
      </c>
      <c r="B262">
        <v>3.2</v>
      </c>
      <c r="C262" t="s">
        <v>750</v>
      </c>
      <c r="D262" t="s">
        <v>281</v>
      </c>
      <c r="E262">
        <v>257.7</v>
      </c>
      <c r="F262">
        <v>254</v>
      </c>
      <c r="K262" t="str">
        <f t="shared" si="89"/>
        <v/>
      </c>
      <c r="L262" t="str">
        <f t="shared" si="70"/>
        <v/>
      </c>
      <c r="M262" t="str">
        <f t="shared" si="68"/>
        <v/>
      </c>
      <c r="N262" t="str">
        <f t="shared" si="71"/>
        <v/>
      </c>
      <c r="O262" t="str">
        <f t="shared" si="72"/>
        <v/>
      </c>
      <c r="P262" t="str">
        <f t="shared" si="73"/>
        <v/>
      </c>
      <c r="Q262" t="str">
        <f t="shared" si="69"/>
        <v/>
      </c>
      <c r="R262" t="str">
        <f t="shared" si="74"/>
        <v/>
      </c>
      <c r="S262" t="str">
        <f t="shared" si="75"/>
        <v/>
      </c>
      <c r="T262" t="str">
        <f t="shared" si="76"/>
        <v/>
      </c>
      <c r="U262" t="str">
        <f t="shared" si="77"/>
        <v/>
      </c>
      <c r="V262" t="str">
        <f t="shared" si="78"/>
        <v/>
      </c>
      <c r="W262" t="str">
        <f t="shared" si="79"/>
        <v/>
      </c>
      <c r="X262" t="str">
        <f t="shared" si="80"/>
        <v/>
      </c>
      <c r="Y262" t="str">
        <f t="shared" si="81"/>
        <v/>
      </c>
      <c r="Z262" t="str">
        <f t="shared" si="82"/>
        <v/>
      </c>
      <c r="AA262" t="str">
        <f t="shared" si="83"/>
        <v/>
      </c>
      <c r="AB262" t="str">
        <f t="shared" si="84"/>
        <v/>
      </c>
      <c r="AC262" t="str">
        <f t="shared" si="85"/>
        <v/>
      </c>
      <c r="AD262" t="str">
        <f t="shared" si="86"/>
        <v>X</v>
      </c>
      <c r="AE262" t="str">
        <f t="shared" si="87"/>
        <v/>
      </c>
      <c r="BI262">
        <v>202</v>
      </c>
    </row>
    <row r="263" spans="1:61" x14ac:dyDescent="0.25">
      <c r="A263" s="6">
        <v>1932.2</v>
      </c>
      <c r="B263">
        <v>0.8</v>
      </c>
      <c r="C263" t="s">
        <v>751</v>
      </c>
      <c r="D263" t="s">
        <v>458</v>
      </c>
      <c r="E263">
        <v>256.89999999999998</v>
      </c>
      <c r="F263">
        <v>258</v>
      </c>
      <c r="K263" t="str">
        <f t="shared" si="89"/>
        <v>E-8m</v>
      </c>
      <c r="L263" t="str">
        <f t="shared" si="70"/>
        <v/>
      </c>
      <c r="M263" t="str">
        <f t="shared" ref="M263:M326" si="90">IF(ISERROR(FIND(" O",$D263)),"","X")</f>
        <v/>
      </c>
      <c r="N263" t="str">
        <f t="shared" si="71"/>
        <v>X</v>
      </c>
      <c r="O263" t="str">
        <f t="shared" si="72"/>
        <v>X</v>
      </c>
      <c r="P263" t="str">
        <f t="shared" si="73"/>
        <v/>
      </c>
      <c r="Q263" t="str">
        <f t="shared" si="69"/>
        <v>X</v>
      </c>
      <c r="R263" t="str">
        <f t="shared" si="74"/>
        <v/>
      </c>
      <c r="S263" t="str">
        <f t="shared" si="75"/>
        <v>X</v>
      </c>
      <c r="T263" t="str">
        <f t="shared" si="76"/>
        <v>X</v>
      </c>
      <c r="U263" t="str">
        <f t="shared" si="77"/>
        <v/>
      </c>
      <c r="V263" t="str">
        <f t="shared" si="78"/>
        <v>X</v>
      </c>
      <c r="W263" t="str">
        <f t="shared" si="79"/>
        <v/>
      </c>
      <c r="X263" t="str">
        <f t="shared" si="80"/>
        <v/>
      </c>
      <c r="Y263" t="str">
        <f t="shared" si="81"/>
        <v/>
      </c>
      <c r="Z263" t="str">
        <f t="shared" si="82"/>
        <v>X</v>
      </c>
      <c r="AA263" t="str">
        <f t="shared" si="83"/>
        <v/>
      </c>
      <c r="AB263" t="str">
        <f t="shared" si="84"/>
        <v>X</v>
      </c>
      <c r="AC263" t="str">
        <f t="shared" si="85"/>
        <v/>
      </c>
      <c r="AD263" t="str">
        <f t="shared" si="86"/>
        <v/>
      </c>
      <c r="AE263" t="str">
        <f t="shared" si="87"/>
        <v>X</v>
      </c>
      <c r="AH263" t="s">
        <v>9</v>
      </c>
      <c r="AI263" t="s">
        <v>369</v>
      </c>
      <c r="AJ263">
        <v>44.63</v>
      </c>
      <c r="AK263">
        <v>-70.75</v>
      </c>
      <c r="AL263">
        <v>1918.1</v>
      </c>
      <c r="AM263">
        <v>256.5</v>
      </c>
      <c r="AP263">
        <v>8</v>
      </c>
      <c r="AQ263" t="s">
        <v>142</v>
      </c>
      <c r="AR263" t="s">
        <v>143</v>
      </c>
      <c r="BI263">
        <v>202</v>
      </c>
    </row>
    <row r="264" spans="1:61" x14ac:dyDescent="0.25">
      <c r="A264" s="6">
        <v>1934</v>
      </c>
      <c r="B264">
        <v>1.8</v>
      </c>
      <c r="C264" t="s">
        <v>752</v>
      </c>
      <c r="D264" t="s">
        <v>281</v>
      </c>
      <c r="E264">
        <v>255.1</v>
      </c>
      <c r="F264">
        <v>258</v>
      </c>
      <c r="K264" t="str">
        <f t="shared" si="89"/>
        <v/>
      </c>
      <c r="L264" t="str">
        <f t="shared" si="70"/>
        <v/>
      </c>
      <c r="M264" t="str">
        <f t="shared" si="90"/>
        <v/>
      </c>
      <c r="N264" t="str">
        <f t="shared" si="71"/>
        <v/>
      </c>
      <c r="O264" t="str">
        <f t="shared" si="72"/>
        <v/>
      </c>
      <c r="P264" t="str">
        <f t="shared" si="73"/>
        <v/>
      </c>
      <c r="Q264" t="str">
        <f t="shared" si="69"/>
        <v/>
      </c>
      <c r="R264" t="str">
        <f t="shared" si="74"/>
        <v/>
      </c>
      <c r="S264" t="str">
        <f t="shared" si="75"/>
        <v/>
      </c>
      <c r="T264" t="str">
        <f t="shared" si="76"/>
        <v/>
      </c>
      <c r="U264" t="str">
        <f t="shared" si="77"/>
        <v/>
      </c>
      <c r="V264" t="str">
        <f t="shared" si="78"/>
        <v/>
      </c>
      <c r="W264" t="str">
        <f t="shared" si="79"/>
        <v/>
      </c>
      <c r="X264" t="str">
        <f t="shared" si="80"/>
        <v/>
      </c>
      <c r="Y264" t="str">
        <f t="shared" si="81"/>
        <v/>
      </c>
      <c r="Z264" t="str">
        <f t="shared" si="82"/>
        <v/>
      </c>
      <c r="AA264" t="str">
        <f t="shared" si="83"/>
        <v/>
      </c>
      <c r="AB264" t="str">
        <f t="shared" si="84"/>
        <v/>
      </c>
      <c r="AC264" t="str">
        <f t="shared" si="85"/>
        <v/>
      </c>
      <c r="AD264" t="str">
        <f t="shared" si="86"/>
        <v>X</v>
      </c>
      <c r="AE264" t="str">
        <f t="shared" si="87"/>
        <v/>
      </c>
      <c r="BI264">
        <v>202</v>
      </c>
    </row>
    <row r="265" spans="1:61" x14ac:dyDescent="0.25">
      <c r="A265" s="6">
        <v>1934.1</v>
      </c>
      <c r="B265">
        <v>0.1</v>
      </c>
      <c r="C265" t="s">
        <v>753</v>
      </c>
      <c r="D265" t="s">
        <v>275</v>
      </c>
      <c r="E265">
        <v>255</v>
      </c>
      <c r="F265">
        <v>258</v>
      </c>
      <c r="K265" t="str">
        <f t="shared" si="89"/>
        <v/>
      </c>
      <c r="L265" t="str">
        <f t="shared" si="70"/>
        <v/>
      </c>
      <c r="M265" t="str">
        <f t="shared" si="90"/>
        <v/>
      </c>
      <c r="N265" t="str">
        <f t="shared" si="71"/>
        <v/>
      </c>
      <c r="O265" t="str">
        <f t="shared" si="72"/>
        <v/>
      </c>
      <c r="P265" t="str">
        <f t="shared" si="73"/>
        <v/>
      </c>
      <c r="Q265" t="str">
        <f t="shared" ref="Q265:Q328" si="91">IF(ISERROR(FIND("PO",$D265)),"","X")</f>
        <v/>
      </c>
      <c r="R265" t="str">
        <f t="shared" si="74"/>
        <v/>
      </c>
      <c r="S265" t="str">
        <f t="shared" si="75"/>
        <v>X</v>
      </c>
      <c r="T265" t="str">
        <f t="shared" si="76"/>
        <v/>
      </c>
      <c r="U265" t="str">
        <f t="shared" si="77"/>
        <v/>
      </c>
      <c r="V265" t="str">
        <f t="shared" si="78"/>
        <v/>
      </c>
      <c r="W265" t="str">
        <f t="shared" si="79"/>
        <v/>
      </c>
      <c r="X265" t="str">
        <f t="shared" si="80"/>
        <v/>
      </c>
      <c r="Y265" t="str">
        <f t="shared" si="81"/>
        <v/>
      </c>
      <c r="Z265" t="str">
        <f t="shared" si="82"/>
        <v/>
      </c>
      <c r="AA265" t="str">
        <f t="shared" si="83"/>
        <v/>
      </c>
      <c r="AB265" t="str">
        <f t="shared" si="84"/>
        <v/>
      </c>
      <c r="AC265" t="str">
        <f t="shared" si="85"/>
        <v/>
      </c>
      <c r="AD265" t="str">
        <f t="shared" si="86"/>
        <v/>
      </c>
      <c r="AE265" t="str">
        <f t="shared" si="87"/>
        <v/>
      </c>
      <c r="BI265">
        <v>202</v>
      </c>
    </row>
    <row r="266" spans="1:61" x14ac:dyDescent="0.25">
      <c r="A266" s="6">
        <v>1936.9</v>
      </c>
      <c r="B266">
        <v>2.8</v>
      </c>
      <c r="C266" t="s">
        <v>754</v>
      </c>
      <c r="E266">
        <v>252.2</v>
      </c>
      <c r="F266">
        <v>258</v>
      </c>
      <c r="K266" t="str">
        <f t="shared" si="89"/>
        <v/>
      </c>
      <c r="L266" t="str">
        <f t="shared" si="70"/>
        <v/>
      </c>
      <c r="M266" t="str">
        <f t="shared" si="90"/>
        <v/>
      </c>
      <c r="N266" t="str">
        <f t="shared" si="71"/>
        <v/>
      </c>
      <c r="O266" t="str">
        <f t="shared" si="72"/>
        <v/>
      </c>
      <c r="P266" t="str">
        <f t="shared" si="73"/>
        <v/>
      </c>
      <c r="Q266" t="str">
        <f t="shared" si="91"/>
        <v/>
      </c>
      <c r="R266" t="str">
        <f t="shared" si="74"/>
        <v/>
      </c>
      <c r="S266" t="str">
        <f t="shared" si="75"/>
        <v/>
      </c>
      <c r="T266" t="str">
        <f t="shared" si="76"/>
        <v/>
      </c>
      <c r="U266" t="str">
        <f t="shared" si="77"/>
        <v/>
      </c>
      <c r="V266" t="str">
        <f t="shared" si="78"/>
        <v/>
      </c>
      <c r="W266" t="str">
        <f t="shared" si="79"/>
        <v/>
      </c>
      <c r="X266" t="str">
        <f t="shared" si="80"/>
        <v/>
      </c>
      <c r="Y266" t="str">
        <f t="shared" si="81"/>
        <v/>
      </c>
      <c r="Z266" t="str">
        <f t="shared" si="82"/>
        <v/>
      </c>
      <c r="AA266" t="str">
        <f t="shared" si="83"/>
        <v/>
      </c>
      <c r="AB266" t="str">
        <f t="shared" si="84"/>
        <v/>
      </c>
      <c r="AC266" t="str">
        <f t="shared" si="85"/>
        <v/>
      </c>
      <c r="AD266" t="str">
        <f t="shared" si="86"/>
        <v/>
      </c>
      <c r="AE266" t="str">
        <f t="shared" si="87"/>
        <v/>
      </c>
      <c r="AH266" t="s">
        <v>7</v>
      </c>
      <c r="AI266" t="s">
        <v>73</v>
      </c>
      <c r="AJ266">
        <v>44.680596999999999</v>
      </c>
      <c r="AK266">
        <v>-70.835220000000007</v>
      </c>
      <c r="AL266">
        <v>1922.8</v>
      </c>
      <c r="AM266">
        <v>251.8</v>
      </c>
      <c r="AN266">
        <v>2945</v>
      </c>
      <c r="BI266">
        <v>203</v>
      </c>
    </row>
    <row r="267" spans="1:61" x14ac:dyDescent="0.25">
      <c r="A267" s="6">
        <v>1938.2</v>
      </c>
      <c r="B267">
        <v>1.3</v>
      </c>
      <c r="C267" t="s">
        <v>755</v>
      </c>
      <c r="D267" t="s">
        <v>351</v>
      </c>
      <c r="E267">
        <v>250.9</v>
      </c>
      <c r="F267">
        <v>258</v>
      </c>
      <c r="K267" t="str">
        <f t="shared" si="89"/>
        <v/>
      </c>
      <c r="L267" t="str">
        <f t="shared" si="70"/>
        <v/>
      </c>
      <c r="M267" t="str">
        <f t="shared" si="90"/>
        <v/>
      </c>
      <c r="N267" t="str">
        <f t="shared" si="71"/>
        <v/>
      </c>
      <c r="O267" t="str">
        <f t="shared" si="72"/>
        <v/>
      </c>
      <c r="P267" t="str">
        <f t="shared" si="73"/>
        <v/>
      </c>
      <c r="Q267" t="str">
        <f t="shared" si="91"/>
        <v/>
      </c>
      <c r="R267" t="str">
        <f t="shared" si="74"/>
        <v/>
      </c>
      <c r="S267" t="str">
        <f t="shared" si="75"/>
        <v/>
      </c>
      <c r="T267" t="str">
        <f t="shared" si="76"/>
        <v/>
      </c>
      <c r="U267" t="str">
        <f t="shared" si="77"/>
        <v>X</v>
      </c>
      <c r="V267" t="str">
        <f t="shared" si="78"/>
        <v/>
      </c>
      <c r="W267" t="str">
        <f t="shared" si="79"/>
        <v/>
      </c>
      <c r="X267" t="str">
        <f t="shared" si="80"/>
        <v/>
      </c>
      <c r="Y267" t="str">
        <f t="shared" si="81"/>
        <v/>
      </c>
      <c r="Z267" t="str">
        <f t="shared" si="82"/>
        <v/>
      </c>
      <c r="AA267" t="str">
        <f t="shared" si="83"/>
        <v/>
      </c>
      <c r="AB267" t="str">
        <f t="shared" si="84"/>
        <v/>
      </c>
      <c r="AC267" t="str">
        <f t="shared" si="85"/>
        <v/>
      </c>
      <c r="AD267" t="str">
        <f t="shared" si="86"/>
        <v>X</v>
      </c>
      <c r="AE267" t="str">
        <f t="shared" si="87"/>
        <v/>
      </c>
      <c r="AH267" t="s">
        <v>8</v>
      </c>
      <c r="AI267" t="s">
        <v>74</v>
      </c>
      <c r="AJ267">
        <v>44.7007999</v>
      </c>
      <c r="AK267">
        <v>-70.824546699999999</v>
      </c>
      <c r="AL267">
        <v>1924.1</v>
      </c>
      <c r="AM267">
        <v>250.5</v>
      </c>
      <c r="AN267">
        <v>2635</v>
      </c>
      <c r="AT267" t="s">
        <v>74</v>
      </c>
      <c r="AU267" t="s">
        <v>239</v>
      </c>
      <c r="AV267">
        <v>1938.2</v>
      </c>
      <c r="AW267">
        <v>12.8</v>
      </c>
      <c r="AX267" t="s">
        <v>174</v>
      </c>
      <c r="AY267">
        <v>10.5</v>
      </c>
      <c r="AZ267">
        <v>250.9</v>
      </c>
      <c r="BA267" s="4">
        <v>2646</v>
      </c>
      <c r="BB267" t="s">
        <v>175</v>
      </c>
      <c r="BC267">
        <v>6</v>
      </c>
      <c r="BD267" t="s">
        <v>233</v>
      </c>
      <c r="BE267">
        <v>-70.825100000000006</v>
      </c>
      <c r="BF267">
        <v>44.700839999999999</v>
      </c>
      <c r="BI267">
        <v>203</v>
      </c>
    </row>
    <row r="268" spans="1:61" x14ac:dyDescent="0.25">
      <c r="A268" s="6">
        <v>1939.6</v>
      </c>
      <c r="B268">
        <v>1.4</v>
      </c>
      <c r="C268" t="s">
        <v>756</v>
      </c>
      <c r="D268" t="s">
        <v>281</v>
      </c>
      <c r="E268">
        <v>249.5</v>
      </c>
      <c r="F268">
        <v>258</v>
      </c>
      <c r="K268" t="str">
        <f t="shared" si="89"/>
        <v/>
      </c>
      <c r="L268" t="str">
        <f t="shared" ref="L268:L331" si="92">IF(ISERROR(FIND("B",$D268)),"","X")</f>
        <v/>
      </c>
      <c r="M268" t="str">
        <f t="shared" si="90"/>
        <v/>
      </c>
      <c r="N268" t="str">
        <f t="shared" ref="N268:N331" si="93">IF(ISERROR(FIND("C",$D268)),"","X")</f>
        <v/>
      </c>
      <c r="O268" t="str">
        <f t="shared" ref="O268:O331" si="94">IF(ISERROR(FIND("P",$D268)),"","X")</f>
        <v/>
      </c>
      <c r="P268" t="str">
        <f t="shared" ref="P268:P331" si="95">IF(ISERROR(FIND("cl",$D268)),"","X")</f>
        <v/>
      </c>
      <c r="Q268" t="str">
        <f t="shared" si="91"/>
        <v/>
      </c>
      <c r="R268" t="str">
        <f t="shared" ref="R268:R331" si="96">IF(ISERROR(FIND("D",$D268)),"","X")</f>
        <v/>
      </c>
      <c r="S268" t="str">
        <f t="shared" ref="S268:S331" si="97">IF(ISERROR(FIND("R",$D268)),"","X")</f>
        <v/>
      </c>
      <c r="T268" t="str">
        <f t="shared" ref="T268:T331" si="98">IF(ISERROR(FIND("f",$D268)),"","X")</f>
        <v/>
      </c>
      <c r="U268" t="str">
        <f t="shared" ref="U268:U331" si="99">IF(ISERROR(FIND("S",$D268)),"","X")</f>
        <v/>
      </c>
      <c r="V268" t="str">
        <f t="shared" ref="V268:V331" si="100">IF(ISERROR(FIND("G",$D268)),"","X")</f>
        <v/>
      </c>
      <c r="W268" t="str">
        <f t="shared" ref="W268:W331" si="101">IF(ISERROR(FIND("sh",$D268)),"","X")</f>
        <v/>
      </c>
      <c r="X268" t="str">
        <f t="shared" ref="X268:X331" si="102">IF(ISERROR(FIND("g",$D268)),"","X")</f>
        <v/>
      </c>
      <c r="Y268" t="str">
        <f t="shared" ref="Y268:Y331" si="103">IF(ISERROR(FIND("T",$D268)),"","X")</f>
        <v/>
      </c>
      <c r="Z268" t="str">
        <f t="shared" ref="Z268:Z331" si="104">IF(ISERROR(FIND("H",$D268)),"","X")</f>
        <v/>
      </c>
      <c r="AA268" t="str">
        <f t="shared" ref="AA268:AA331" si="105">IF(ISERROR(FIND("nw",$D268)),"","X")</f>
        <v/>
      </c>
      <c r="AB268" t="str">
        <f t="shared" ref="AB268:AB331" si="106">IF(ISERROR(FIND("L",$D268)),"","X")</f>
        <v/>
      </c>
      <c r="AC268" t="str">
        <f t="shared" ref="AC268:AC331" si="107">IF(ISERROR(FIND("V",$D268)),"","X")</f>
        <v/>
      </c>
      <c r="AD268" t="str">
        <f t="shared" ref="AD268:AD331" si="108">IF(ISERROR(FIND("w",$D268)),"","X")</f>
        <v>X</v>
      </c>
      <c r="AE268" t="str">
        <f t="shared" ref="AE268:AE331" si="109">IF(ISERROR(FIND("M",$D268)),"","X")</f>
        <v/>
      </c>
      <c r="BI268">
        <v>203</v>
      </c>
    </row>
    <row r="269" spans="1:61" x14ac:dyDescent="0.25">
      <c r="A269" s="6">
        <v>1940.5</v>
      </c>
      <c r="B269">
        <v>0.9</v>
      </c>
      <c r="C269" t="s">
        <v>757</v>
      </c>
      <c r="E269">
        <v>248.6</v>
      </c>
      <c r="F269">
        <v>258</v>
      </c>
      <c r="K269" t="str">
        <f t="shared" si="89"/>
        <v/>
      </c>
      <c r="L269" t="str">
        <f t="shared" si="92"/>
        <v/>
      </c>
      <c r="M269" t="str">
        <f t="shared" si="90"/>
        <v/>
      </c>
      <c r="N269" t="str">
        <f t="shared" si="93"/>
        <v/>
      </c>
      <c r="O269" t="str">
        <f t="shared" si="94"/>
        <v/>
      </c>
      <c r="P269" t="str">
        <f t="shared" si="95"/>
        <v/>
      </c>
      <c r="Q269" t="str">
        <f t="shared" si="91"/>
        <v/>
      </c>
      <c r="R269" t="str">
        <f t="shared" si="96"/>
        <v/>
      </c>
      <c r="S269" t="str">
        <f t="shared" si="97"/>
        <v/>
      </c>
      <c r="T269" t="str">
        <f t="shared" si="98"/>
        <v/>
      </c>
      <c r="U269" t="str">
        <f t="shared" si="99"/>
        <v/>
      </c>
      <c r="V269" t="str">
        <f t="shared" si="100"/>
        <v/>
      </c>
      <c r="W269" t="str">
        <f t="shared" si="101"/>
        <v/>
      </c>
      <c r="X269" t="str">
        <f t="shared" si="102"/>
        <v/>
      </c>
      <c r="Y269" t="str">
        <f t="shared" si="103"/>
        <v/>
      </c>
      <c r="Z269" t="str">
        <f t="shared" si="104"/>
        <v/>
      </c>
      <c r="AA269" t="str">
        <f t="shared" si="105"/>
        <v/>
      </c>
      <c r="AB269" t="str">
        <f t="shared" si="106"/>
        <v/>
      </c>
      <c r="AC269" t="str">
        <f t="shared" si="107"/>
        <v/>
      </c>
      <c r="AD269" t="str">
        <f t="shared" si="108"/>
        <v/>
      </c>
      <c r="AE269" t="str">
        <f t="shared" si="109"/>
        <v/>
      </c>
      <c r="BI269">
        <v>203</v>
      </c>
    </row>
    <row r="270" spans="1:61" x14ac:dyDescent="0.25">
      <c r="A270" s="6">
        <v>1942.3</v>
      </c>
      <c r="B270">
        <v>1.8</v>
      </c>
      <c r="C270" t="s">
        <v>758</v>
      </c>
      <c r="D270" t="s">
        <v>459</v>
      </c>
      <c r="E270">
        <v>246.8</v>
      </c>
      <c r="F270">
        <v>258</v>
      </c>
      <c r="L270" t="str">
        <f t="shared" si="92"/>
        <v/>
      </c>
      <c r="M270" t="str">
        <f t="shared" si="90"/>
        <v/>
      </c>
      <c r="N270" t="str">
        <f t="shared" si="93"/>
        <v>X</v>
      </c>
      <c r="O270" t="str">
        <f t="shared" si="94"/>
        <v>X</v>
      </c>
      <c r="P270" t="str">
        <f t="shared" si="95"/>
        <v>X</v>
      </c>
      <c r="Q270" t="str">
        <f t="shared" si="91"/>
        <v>X</v>
      </c>
      <c r="R270" t="str">
        <f t="shared" si="96"/>
        <v/>
      </c>
      <c r="S270" t="str">
        <f t="shared" si="97"/>
        <v>X</v>
      </c>
      <c r="T270" t="str">
        <f t="shared" si="98"/>
        <v>X</v>
      </c>
      <c r="U270" t="str">
        <f t="shared" si="99"/>
        <v/>
      </c>
      <c r="V270" t="str">
        <f t="shared" si="100"/>
        <v>X</v>
      </c>
      <c r="W270" t="str">
        <f t="shared" si="101"/>
        <v>X</v>
      </c>
      <c r="X270" t="str">
        <f t="shared" si="102"/>
        <v/>
      </c>
      <c r="Y270" t="str">
        <f t="shared" si="103"/>
        <v/>
      </c>
      <c r="Z270" t="str">
        <f t="shared" si="104"/>
        <v>X</v>
      </c>
      <c r="AA270" t="str">
        <f t="shared" si="105"/>
        <v/>
      </c>
      <c r="AB270" t="str">
        <f t="shared" si="106"/>
        <v>X</v>
      </c>
      <c r="AC270" t="str">
        <f t="shared" si="107"/>
        <v/>
      </c>
      <c r="AD270" t="str">
        <f t="shared" si="108"/>
        <v>X</v>
      </c>
      <c r="AE270" t="str">
        <f t="shared" si="109"/>
        <v>X</v>
      </c>
      <c r="BI270">
        <v>203</v>
      </c>
    </row>
    <row r="271" spans="1:61" x14ac:dyDescent="0.25">
      <c r="A271" s="6">
        <v>1945.1</v>
      </c>
      <c r="B271">
        <v>2.8</v>
      </c>
      <c r="C271" t="s">
        <v>759</v>
      </c>
      <c r="E271">
        <v>244</v>
      </c>
      <c r="F271">
        <v>258</v>
      </c>
      <c r="K271" t="str">
        <f t="shared" ref="K271:K302" si="110">IF(ISERROR(FIND("m ",D271)),"",MID(D271,FIND("-",D271)-1,FIND("m ",D271)+1-FIND("-",D271)+1))</f>
        <v/>
      </c>
      <c r="L271" t="str">
        <f t="shared" si="92"/>
        <v/>
      </c>
      <c r="M271" t="str">
        <f t="shared" si="90"/>
        <v/>
      </c>
      <c r="N271" t="str">
        <f t="shared" si="93"/>
        <v/>
      </c>
      <c r="O271" t="str">
        <f t="shared" si="94"/>
        <v/>
      </c>
      <c r="P271" t="str">
        <f t="shared" si="95"/>
        <v/>
      </c>
      <c r="Q271" t="str">
        <f t="shared" si="91"/>
        <v/>
      </c>
      <c r="R271" t="str">
        <f t="shared" si="96"/>
        <v/>
      </c>
      <c r="S271" t="str">
        <f t="shared" si="97"/>
        <v/>
      </c>
      <c r="T271" t="str">
        <f t="shared" si="98"/>
        <v/>
      </c>
      <c r="U271" t="str">
        <f t="shared" si="99"/>
        <v/>
      </c>
      <c r="V271" t="str">
        <f t="shared" si="100"/>
        <v/>
      </c>
      <c r="W271" t="str">
        <f t="shared" si="101"/>
        <v/>
      </c>
      <c r="X271" t="str">
        <f t="shared" si="102"/>
        <v/>
      </c>
      <c r="Y271" t="str">
        <f t="shared" si="103"/>
        <v/>
      </c>
      <c r="Z271" t="str">
        <f t="shared" si="104"/>
        <v/>
      </c>
      <c r="AA271" t="str">
        <f t="shared" si="105"/>
        <v/>
      </c>
      <c r="AB271" t="str">
        <f t="shared" si="106"/>
        <v/>
      </c>
      <c r="AC271" t="str">
        <f t="shared" si="107"/>
        <v/>
      </c>
      <c r="AD271" t="str">
        <f t="shared" si="108"/>
        <v/>
      </c>
      <c r="AE271" t="str">
        <f t="shared" si="109"/>
        <v/>
      </c>
      <c r="AH271" t="s">
        <v>7</v>
      </c>
      <c r="AI271" t="s">
        <v>75</v>
      </c>
      <c r="AJ271">
        <v>44.747118999999998</v>
      </c>
      <c r="AK271">
        <v>-70.765595000000005</v>
      </c>
      <c r="AL271">
        <v>1931</v>
      </c>
      <c r="AM271">
        <v>243.6</v>
      </c>
      <c r="AN271">
        <v>3600</v>
      </c>
      <c r="BI271">
        <v>203</v>
      </c>
    </row>
    <row r="272" spans="1:61" x14ac:dyDescent="0.25">
      <c r="A272" s="6">
        <v>1948.3</v>
      </c>
      <c r="B272">
        <v>3.2</v>
      </c>
      <c r="C272" t="s">
        <v>760</v>
      </c>
      <c r="E272">
        <v>240.8</v>
      </c>
      <c r="F272">
        <v>258</v>
      </c>
      <c r="K272" t="str">
        <f t="shared" si="110"/>
        <v/>
      </c>
      <c r="L272" t="str">
        <f t="shared" si="92"/>
        <v/>
      </c>
      <c r="M272" t="str">
        <f t="shared" si="90"/>
        <v/>
      </c>
      <c r="N272" t="str">
        <f t="shared" si="93"/>
        <v/>
      </c>
      <c r="O272" t="str">
        <f t="shared" si="94"/>
        <v/>
      </c>
      <c r="P272" t="str">
        <f t="shared" si="95"/>
        <v/>
      </c>
      <c r="Q272" t="str">
        <f t="shared" si="91"/>
        <v/>
      </c>
      <c r="R272" t="str">
        <f t="shared" si="96"/>
        <v/>
      </c>
      <c r="S272" t="str">
        <f t="shared" si="97"/>
        <v/>
      </c>
      <c r="T272" t="str">
        <f t="shared" si="98"/>
        <v/>
      </c>
      <c r="U272" t="str">
        <f t="shared" si="99"/>
        <v/>
      </c>
      <c r="V272" t="str">
        <f t="shared" si="100"/>
        <v/>
      </c>
      <c r="W272" t="str">
        <f t="shared" si="101"/>
        <v/>
      </c>
      <c r="X272" t="str">
        <f t="shared" si="102"/>
        <v/>
      </c>
      <c r="Y272" t="str">
        <f t="shared" si="103"/>
        <v/>
      </c>
      <c r="Z272" t="str">
        <f t="shared" si="104"/>
        <v/>
      </c>
      <c r="AA272" t="str">
        <f t="shared" si="105"/>
        <v/>
      </c>
      <c r="AB272" t="str">
        <f t="shared" si="106"/>
        <v/>
      </c>
      <c r="AC272" t="str">
        <f t="shared" si="107"/>
        <v/>
      </c>
      <c r="AD272" t="str">
        <f t="shared" si="108"/>
        <v/>
      </c>
      <c r="AE272" t="str">
        <f t="shared" si="109"/>
        <v/>
      </c>
      <c r="BI272">
        <v>203</v>
      </c>
    </row>
    <row r="273" spans="1:61" x14ac:dyDescent="0.25">
      <c r="A273" s="6">
        <v>1949.3</v>
      </c>
      <c r="B273">
        <v>1</v>
      </c>
      <c r="C273" t="s">
        <v>761</v>
      </c>
      <c r="E273">
        <v>239.8</v>
      </c>
      <c r="F273">
        <v>258</v>
      </c>
      <c r="K273" t="str">
        <f t="shared" si="110"/>
        <v/>
      </c>
      <c r="L273" t="str">
        <f t="shared" si="92"/>
        <v/>
      </c>
      <c r="M273" t="str">
        <f t="shared" si="90"/>
        <v/>
      </c>
      <c r="N273" t="str">
        <f t="shared" si="93"/>
        <v/>
      </c>
      <c r="O273" t="str">
        <f t="shared" si="94"/>
        <v/>
      </c>
      <c r="P273" t="str">
        <f t="shared" si="95"/>
        <v/>
      </c>
      <c r="Q273" t="str">
        <f t="shared" si="91"/>
        <v/>
      </c>
      <c r="R273" t="str">
        <f t="shared" si="96"/>
        <v/>
      </c>
      <c r="S273" t="str">
        <f t="shared" si="97"/>
        <v/>
      </c>
      <c r="T273" t="str">
        <f t="shared" si="98"/>
        <v/>
      </c>
      <c r="U273" t="str">
        <f t="shared" si="99"/>
        <v/>
      </c>
      <c r="V273" t="str">
        <f t="shared" si="100"/>
        <v/>
      </c>
      <c r="W273" t="str">
        <f t="shared" si="101"/>
        <v/>
      </c>
      <c r="X273" t="str">
        <f t="shared" si="102"/>
        <v/>
      </c>
      <c r="Y273" t="str">
        <f t="shared" si="103"/>
        <v/>
      </c>
      <c r="Z273" t="str">
        <f t="shared" si="104"/>
        <v/>
      </c>
      <c r="AA273" t="str">
        <f t="shared" si="105"/>
        <v/>
      </c>
      <c r="AB273" t="str">
        <f t="shared" si="106"/>
        <v/>
      </c>
      <c r="AC273" t="str">
        <f t="shared" si="107"/>
        <v/>
      </c>
      <c r="AD273" t="str">
        <f t="shared" si="108"/>
        <v/>
      </c>
      <c r="AE273" t="str">
        <f t="shared" si="109"/>
        <v/>
      </c>
      <c r="AH273" t="s">
        <v>7</v>
      </c>
      <c r="AI273" t="s">
        <v>76</v>
      </c>
      <c r="AJ273">
        <v>44.796500000000002</v>
      </c>
      <c r="AK273">
        <v>-70.7667</v>
      </c>
      <c r="AL273">
        <v>1935.2</v>
      </c>
      <c r="AM273">
        <v>239.4</v>
      </c>
      <c r="AN273">
        <v>3580</v>
      </c>
      <c r="BH273">
        <v>200</v>
      </c>
      <c r="BI273">
        <v>203</v>
      </c>
    </row>
    <row r="274" spans="1:61" x14ac:dyDescent="0.25">
      <c r="A274" s="6">
        <v>1951</v>
      </c>
      <c r="B274">
        <v>1.7</v>
      </c>
      <c r="C274" t="s">
        <v>762</v>
      </c>
      <c r="D274" t="s">
        <v>351</v>
      </c>
      <c r="E274">
        <v>238.1</v>
      </c>
      <c r="F274">
        <v>258</v>
      </c>
      <c r="K274" t="str">
        <f t="shared" si="110"/>
        <v/>
      </c>
      <c r="L274" t="str">
        <f t="shared" si="92"/>
        <v/>
      </c>
      <c r="M274" t="str">
        <f t="shared" si="90"/>
        <v/>
      </c>
      <c r="N274" t="str">
        <f t="shared" si="93"/>
        <v/>
      </c>
      <c r="O274" t="str">
        <f t="shared" si="94"/>
        <v/>
      </c>
      <c r="P274" t="str">
        <f t="shared" si="95"/>
        <v/>
      </c>
      <c r="Q274" t="str">
        <f t="shared" si="91"/>
        <v/>
      </c>
      <c r="R274" t="str">
        <f t="shared" si="96"/>
        <v/>
      </c>
      <c r="S274" t="str">
        <f t="shared" si="97"/>
        <v/>
      </c>
      <c r="T274" t="str">
        <f t="shared" si="98"/>
        <v/>
      </c>
      <c r="U274" t="str">
        <f t="shared" si="99"/>
        <v>X</v>
      </c>
      <c r="V274" t="str">
        <f t="shared" si="100"/>
        <v/>
      </c>
      <c r="W274" t="str">
        <f t="shared" si="101"/>
        <v/>
      </c>
      <c r="X274" t="str">
        <f t="shared" si="102"/>
        <v/>
      </c>
      <c r="Y274" t="str">
        <f t="shared" si="103"/>
        <v/>
      </c>
      <c r="Z274" t="str">
        <f t="shared" si="104"/>
        <v/>
      </c>
      <c r="AA274" t="str">
        <f t="shared" si="105"/>
        <v/>
      </c>
      <c r="AB274" t="str">
        <f t="shared" si="106"/>
        <v/>
      </c>
      <c r="AC274" t="str">
        <f t="shared" si="107"/>
        <v/>
      </c>
      <c r="AD274" t="str">
        <f t="shared" si="108"/>
        <v>X</v>
      </c>
      <c r="AE274" t="str">
        <f t="shared" si="109"/>
        <v/>
      </c>
      <c r="AH274" t="s">
        <v>8</v>
      </c>
      <c r="AI274" t="s">
        <v>77</v>
      </c>
      <c r="AJ274">
        <v>44.810257200000002</v>
      </c>
      <c r="AK274">
        <v>-70.755894600000005</v>
      </c>
      <c r="AL274">
        <v>1936.9</v>
      </c>
      <c r="AM274">
        <v>237.7</v>
      </c>
      <c r="AN274">
        <v>2790</v>
      </c>
      <c r="AT274" t="s">
        <v>77</v>
      </c>
      <c r="AU274" t="s">
        <v>240</v>
      </c>
      <c r="AV274">
        <v>1951</v>
      </c>
      <c r="AW274">
        <v>8.3000000000000007</v>
      </c>
      <c r="AX274" t="s">
        <v>174</v>
      </c>
      <c r="AY274">
        <v>12.8</v>
      </c>
      <c r="AZ274">
        <v>238.1</v>
      </c>
      <c r="BA274" s="4">
        <v>2845</v>
      </c>
      <c r="BB274" t="s">
        <v>175</v>
      </c>
      <c r="BC274">
        <v>8</v>
      </c>
      <c r="BD274" t="s">
        <v>233</v>
      </c>
      <c r="BE274">
        <v>-70.756500000000003</v>
      </c>
      <c r="BF274">
        <v>44.810299999999998</v>
      </c>
      <c r="BI274">
        <v>203</v>
      </c>
    </row>
    <row r="275" spans="1:61" x14ac:dyDescent="0.25">
      <c r="A275" s="6">
        <v>1952.5</v>
      </c>
      <c r="B275">
        <v>1.5</v>
      </c>
      <c r="C275" t="s">
        <v>763</v>
      </c>
      <c r="E275">
        <v>236.6</v>
      </c>
      <c r="F275">
        <v>258</v>
      </c>
      <c r="H275" t="s">
        <v>318</v>
      </c>
      <c r="K275" t="str">
        <f t="shared" si="110"/>
        <v/>
      </c>
      <c r="L275" t="str">
        <f t="shared" si="92"/>
        <v/>
      </c>
      <c r="M275" t="str">
        <f t="shared" si="90"/>
        <v/>
      </c>
      <c r="N275" t="str">
        <f t="shared" si="93"/>
        <v/>
      </c>
      <c r="O275" t="str">
        <f t="shared" si="94"/>
        <v/>
      </c>
      <c r="P275" t="str">
        <f t="shared" si="95"/>
        <v/>
      </c>
      <c r="Q275" t="str">
        <f t="shared" si="91"/>
        <v/>
      </c>
      <c r="R275" t="str">
        <f t="shared" si="96"/>
        <v/>
      </c>
      <c r="S275" t="str">
        <f t="shared" si="97"/>
        <v/>
      </c>
      <c r="T275" t="str">
        <f t="shared" si="98"/>
        <v/>
      </c>
      <c r="U275" t="str">
        <f t="shared" si="99"/>
        <v/>
      </c>
      <c r="V275" t="str">
        <f t="shared" si="100"/>
        <v/>
      </c>
      <c r="W275" t="str">
        <f t="shared" si="101"/>
        <v/>
      </c>
      <c r="X275" t="str">
        <f t="shared" si="102"/>
        <v/>
      </c>
      <c r="Y275" t="str">
        <f t="shared" si="103"/>
        <v/>
      </c>
      <c r="Z275" t="str">
        <f t="shared" si="104"/>
        <v/>
      </c>
      <c r="AA275" t="str">
        <f t="shared" si="105"/>
        <v/>
      </c>
      <c r="AB275" t="str">
        <f t="shared" si="106"/>
        <v/>
      </c>
      <c r="AC275" t="str">
        <f t="shared" si="107"/>
        <v/>
      </c>
      <c r="AD275" t="str">
        <f t="shared" si="108"/>
        <v/>
      </c>
      <c r="AE275" t="str">
        <f t="shared" si="109"/>
        <v/>
      </c>
      <c r="BI275">
        <v>203</v>
      </c>
    </row>
    <row r="276" spans="1:61" x14ac:dyDescent="0.25">
      <c r="A276" s="6">
        <v>1954.6</v>
      </c>
      <c r="B276">
        <v>2.1</v>
      </c>
      <c r="C276" t="s">
        <v>764</v>
      </c>
      <c r="D276" t="s">
        <v>275</v>
      </c>
      <c r="E276">
        <v>234.5</v>
      </c>
      <c r="F276">
        <v>258</v>
      </c>
      <c r="K276" t="str">
        <f t="shared" si="110"/>
        <v/>
      </c>
      <c r="L276" t="str">
        <f t="shared" si="92"/>
        <v/>
      </c>
      <c r="M276" t="str">
        <f t="shared" si="90"/>
        <v/>
      </c>
      <c r="N276" t="str">
        <f t="shared" si="93"/>
        <v/>
      </c>
      <c r="O276" t="str">
        <f t="shared" si="94"/>
        <v/>
      </c>
      <c r="P276" t="str">
        <f t="shared" si="95"/>
        <v/>
      </c>
      <c r="Q276" t="str">
        <f t="shared" si="91"/>
        <v/>
      </c>
      <c r="R276" t="str">
        <f t="shared" si="96"/>
        <v/>
      </c>
      <c r="S276" t="str">
        <f t="shared" si="97"/>
        <v>X</v>
      </c>
      <c r="T276" t="str">
        <f t="shared" si="98"/>
        <v/>
      </c>
      <c r="U276" t="str">
        <f t="shared" si="99"/>
        <v/>
      </c>
      <c r="V276" t="str">
        <f t="shared" si="100"/>
        <v/>
      </c>
      <c r="W276" t="str">
        <f t="shared" si="101"/>
        <v/>
      </c>
      <c r="X276" t="str">
        <f t="shared" si="102"/>
        <v/>
      </c>
      <c r="Y276" t="str">
        <f t="shared" si="103"/>
        <v/>
      </c>
      <c r="Z276" t="str">
        <f t="shared" si="104"/>
        <v/>
      </c>
      <c r="AA276" t="str">
        <f t="shared" si="105"/>
        <v/>
      </c>
      <c r="AB276" t="str">
        <f t="shared" si="106"/>
        <v/>
      </c>
      <c r="AC276" t="str">
        <f t="shared" si="107"/>
        <v/>
      </c>
      <c r="AD276" t="str">
        <f t="shared" si="108"/>
        <v/>
      </c>
      <c r="AE276" t="str">
        <f t="shared" si="109"/>
        <v/>
      </c>
      <c r="BI276">
        <v>203</v>
      </c>
    </row>
    <row r="277" spans="1:61" x14ac:dyDescent="0.25">
      <c r="A277" s="6">
        <v>1954.8</v>
      </c>
      <c r="B277">
        <v>0.2</v>
      </c>
      <c r="C277" t="s">
        <v>765</v>
      </c>
      <c r="D277" t="s">
        <v>281</v>
      </c>
      <c r="E277">
        <v>234.3</v>
      </c>
      <c r="F277">
        <v>258</v>
      </c>
      <c r="K277" t="str">
        <f t="shared" si="110"/>
        <v/>
      </c>
      <c r="L277" t="str">
        <f t="shared" si="92"/>
        <v/>
      </c>
      <c r="M277" t="str">
        <f t="shared" si="90"/>
        <v/>
      </c>
      <c r="N277" t="str">
        <f t="shared" si="93"/>
        <v/>
      </c>
      <c r="O277" t="str">
        <f t="shared" si="94"/>
        <v/>
      </c>
      <c r="P277" t="str">
        <f t="shared" si="95"/>
        <v/>
      </c>
      <c r="Q277" t="str">
        <f t="shared" si="91"/>
        <v/>
      </c>
      <c r="R277" t="str">
        <f t="shared" si="96"/>
        <v/>
      </c>
      <c r="S277" t="str">
        <f t="shared" si="97"/>
        <v/>
      </c>
      <c r="T277" t="str">
        <f t="shared" si="98"/>
        <v/>
      </c>
      <c r="U277" t="str">
        <f t="shared" si="99"/>
        <v/>
      </c>
      <c r="V277" t="str">
        <f t="shared" si="100"/>
        <v/>
      </c>
      <c r="W277" t="str">
        <f t="shared" si="101"/>
        <v/>
      </c>
      <c r="X277" t="str">
        <f t="shared" si="102"/>
        <v/>
      </c>
      <c r="Y277" t="str">
        <f t="shared" si="103"/>
        <v/>
      </c>
      <c r="Z277" t="str">
        <f t="shared" si="104"/>
        <v/>
      </c>
      <c r="AA277" t="str">
        <f t="shared" si="105"/>
        <v/>
      </c>
      <c r="AB277" t="str">
        <f t="shared" si="106"/>
        <v/>
      </c>
      <c r="AC277" t="str">
        <f t="shared" si="107"/>
        <v/>
      </c>
      <c r="AD277" t="str">
        <f t="shared" si="108"/>
        <v>X</v>
      </c>
      <c r="AE277" t="str">
        <f t="shared" si="109"/>
        <v/>
      </c>
      <c r="BI277">
        <v>204</v>
      </c>
    </row>
    <row r="278" spans="1:61" x14ac:dyDescent="0.25">
      <c r="A278" s="6">
        <v>1955.6</v>
      </c>
      <c r="B278">
        <v>0.8</v>
      </c>
      <c r="C278" t="s">
        <v>766</v>
      </c>
      <c r="D278" t="s">
        <v>460</v>
      </c>
      <c r="E278">
        <v>233.5</v>
      </c>
      <c r="F278">
        <v>258</v>
      </c>
      <c r="K278" t="str">
        <f t="shared" si="110"/>
        <v>W-11m</v>
      </c>
      <c r="L278" t="str">
        <f t="shared" si="92"/>
        <v/>
      </c>
      <c r="M278" t="str">
        <f t="shared" si="90"/>
        <v/>
      </c>
      <c r="N278" t="str">
        <f t="shared" si="93"/>
        <v/>
      </c>
      <c r="O278" t="str">
        <f t="shared" si="94"/>
        <v>X</v>
      </c>
      <c r="P278" t="str">
        <f t="shared" si="95"/>
        <v/>
      </c>
      <c r="Q278" t="str">
        <f t="shared" si="91"/>
        <v>X</v>
      </c>
      <c r="R278" t="str">
        <f t="shared" si="96"/>
        <v/>
      </c>
      <c r="S278" t="str">
        <f t="shared" si="97"/>
        <v>X</v>
      </c>
      <c r="T278" t="str">
        <f t="shared" si="98"/>
        <v>X</v>
      </c>
      <c r="U278" t="str">
        <f t="shared" si="99"/>
        <v/>
      </c>
      <c r="V278" t="str">
        <f t="shared" si="100"/>
        <v>X</v>
      </c>
      <c r="W278" t="str">
        <f t="shared" si="101"/>
        <v/>
      </c>
      <c r="X278" t="str">
        <f t="shared" si="102"/>
        <v/>
      </c>
      <c r="Y278" t="str">
        <f t="shared" si="103"/>
        <v/>
      </c>
      <c r="Z278" t="str">
        <f t="shared" si="104"/>
        <v/>
      </c>
      <c r="AA278" t="str">
        <f t="shared" si="105"/>
        <v/>
      </c>
      <c r="AB278" t="str">
        <f t="shared" si="106"/>
        <v/>
      </c>
      <c r="AC278" t="str">
        <f t="shared" si="107"/>
        <v/>
      </c>
      <c r="AD278" t="str">
        <f t="shared" si="108"/>
        <v/>
      </c>
      <c r="AE278" t="str">
        <f t="shared" si="109"/>
        <v>X</v>
      </c>
      <c r="AH278" t="s">
        <v>9</v>
      </c>
      <c r="AI278" t="s">
        <v>370</v>
      </c>
      <c r="AJ278">
        <v>44.97</v>
      </c>
      <c r="AK278">
        <v>-70.77</v>
      </c>
      <c r="AL278">
        <v>1941.5</v>
      </c>
      <c r="AM278">
        <v>233.1</v>
      </c>
      <c r="AP278">
        <v>11</v>
      </c>
      <c r="AQ278" t="s">
        <v>144</v>
      </c>
      <c r="AR278" t="s">
        <v>145</v>
      </c>
      <c r="BI278">
        <v>204</v>
      </c>
    </row>
    <row r="279" spans="1:61" x14ac:dyDescent="0.25">
      <c r="A279" s="6">
        <v>1956.4</v>
      </c>
      <c r="B279">
        <v>0.8</v>
      </c>
      <c r="C279" t="s">
        <v>767</v>
      </c>
      <c r="E279">
        <v>232.7</v>
      </c>
      <c r="F279">
        <v>258</v>
      </c>
      <c r="K279" t="str">
        <f t="shared" si="110"/>
        <v/>
      </c>
      <c r="L279" t="str">
        <f t="shared" si="92"/>
        <v/>
      </c>
      <c r="M279" t="str">
        <f t="shared" si="90"/>
        <v/>
      </c>
      <c r="N279" t="str">
        <f t="shared" si="93"/>
        <v/>
      </c>
      <c r="O279" t="str">
        <f t="shared" si="94"/>
        <v/>
      </c>
      <c r="P279" t="str">
        <f t="shared" si="95"/>
        <v/>
      </c>
      <c r="Q279" t="str">
        <f t="shared" si="91"/>
        <v/>
      </c>
      <c r="R279" t="str">
        <f t="shared" si="96"/>
        <v/>
      </c>
      <c r="S279" t="str">
        <f t="shared" si="97"/>
        <v/>
      </c>
      <c r="T279" t="str">
        <f t="shared" si="98"/>
        <v/>
      </c>
      <c r="U279" t="str">
        <f t="shared" si="99"/>
        <v/>
      </c>
      <c r="V279" t="str">
        <f t="shared" si="100"/>
        <v/>
      </c>
      <c r="W279" t="str">
        <f t="shared" si="101"/>
        <v/>
      </c>
      <c r="X279" t="str">
        <f t="shared" si="102"/>
        <v/>
      </c>
      <c r="Y279" t="str">
        <f t="shared" si="103"/>
        <v/>
      </c>
      <c r="Z279" t="str">
        <f t="shared" si="104"/>
        <v/>
      </c>
      <c r="AA279" t="str">
        <f t="shared" si="105"/>
        <v/>
      </c>
      <c r="AB279" t="str">
        <f t="shared" si="106"/>
        <v/>
      </c>
      <c r="AC279" t="str">
        <f t="shared" si="107"/>
        <v/>
      </c>
      <c r="AD279" t="str">
        <f t="shared" si="108"/>
        <v/>
      </c>
      <c r="AE279" t="str">
        <f t="shared" si="109"/>
        <v/>
      </c>
      <c r="BI279">
        <v>204</v>
      </c>
    </row>
    <row r="280" spans="1:61" x14ac:dyDescent="0.25">
      <c r="A280" s="6">
        <v>1957.2</v>
      </c>
      <c r="B280">
        <v>0.8</v>
      </c>
      <c r="C280" t="s">
        <v>768</v>
      </c>
      <c r="D280" t="s">
        <v>281</v>
      </c>
      <c r="E280">
        <v>231.9</v>
      </c>
      <c r="F280">
        <v>258</v>
      </c>
      <c r="K280" t="str">
        <f t="shared" si="110"/>
        <v/>
      </c>
      <c r="L280" t="str">
        <f t="shared" si="92"/>
        <v/>
      </c>
      <c r="M280" t="str">
        <f t="shared" si="90"/>
        <v/>
      </c>
      <c r="N280" t="str">
        <f t="shared" si="93"/>
        <v/>
      </c>
      <c r="O280" t="str">
        <f t="shared" si="94"/>
        <v/>
      </c>
      <c r="P280" t="str">
        <f t="shared" si="95"/>
        <v/>
      </c>
      <c r="Q280" t="str">
        <f t="shared" si="91"/>
        <v/>
      </c>
      <c r="R280" t="str">
        <f t="shared" si="96"/>
        <v/>
      </c>
      <c r="S280" t="str">
        <f t="shared" si="97"/>
        <v/>
      </c>
      <c r="T280" t="str">
        <f t="shared" si="98"/>
        <v/>
      </c>
      <c r="U280" t="str">
        <f t="shared" si="99"/>
        <v/>
      </c>
      <c r="V280" t="str">
        <f t="shared" si="100"/>
        <v/>
      </c>
      <c r="W280" t="str">
        <f t="shared" si="101"/>
        <v/>
      </c>
      <c r="X280" t="str">
        <f t="shared" si="102"/>
        <v/>
      </c>
      <c r="Y280" t="str">
        <f t="shared" si="103"/>
        <v/>
      </c>
      <c r="Z280" t="str">
        <f t="shared" si="104"/>
        <v/>
      </c>
      <c r="AA280" t="str">
        <f t="shared" si="105"/>
        <v/>
      </c>
      <c r="AB280" t="str">
        <f t="shared" si="106"/>
        <v/>
      </c>
      <c r="AC280" t="str">
        <f t="shared" si="107"/>
        <v/>
      </c>
      <c r="AD280" t="str">
        <f t="shared" si="108"/>
        <v>X</v>
      </c>
      <c r="AE280" t="str">
        <f t="shared" si="109"/>
        <v/>
      </c>
      <c r="BI280">
        <v>204</v>
      </c>
    </row>
    <row r="281" spans="1:61" x14ac:dyDescent="0.25">
      <c r="A281" s="6">
        <v>1959</v>
      </c>
      <c r="B281">
        <v>1.8</v>
      </c>
      <c r="C281" t="s">
        <v>769</v>
      </c>
      <c r="D281" t="s">
        <v>281</v>
      </c>
      <c r="E281">
        <v>230.1</v>
      </c>
      <c r="F281">
        <v>258</v>
      </c>
      <c r="K281" t="str">
        <f t="shared" si="110"/>
        <v/>
      </c>
      <c r="L281" t="str">
        <f t="shared" si="92"/>
        <v/>
      </c>
      <c r="M281" t="str">
        <f t="shared" si="90"/>
        <v/>
      </c>
      <c r="N281" t="str">
        <f t="shared" si="93"/>
        <v/>
      </c>
      <c r="O281" t="str">
        <f t="shared" si="94"/>
        <v/>
      </c>
      <c r="P281" t="str">
        <f t="shared" si="95"/>
        <v/>
      </c>
      <c r="Q281" t="str">
        <f t="shared" si="91"/>
        <v/>
      </c>
      <c r="R281" t="str">
        <f t="shared" si="96"/>
        <v/>
      </c>
      <c r="S281" t="str">
        <f t="shared" si="97"/>
        <v/>
      </c>
      <c r="T281" t="str">
        <f t="shared" si="98"/>
        <v/>
      </c>
      <c r="U281" t="str">
        <f t="shared" si="99"/>
        <v/>
      </c>
      <c r="V281" t="str">
        <f t="shared" si="100"/>
        <v/>
      </c>
      <c r="W281" t="str">
        <f t="shared" si="101"/>
        <v/>
      </c>
      <c r="X281" t="str">
        <f t="shared" si="102"/>
        <v/>
      </c>
      <c r="Y281" t="str">
        <f t="shared" si="103"/>
        <v/>
      </c>
      <c r="Z281" t="str">
        <f t="shared" si="104"/>
        <v/>
      </c>
      <c r="AA281" t="str">
        <f t="shared" si="105"/>
        <v/>
      </c>
      <c r="AB281" t="str">
        <f t="shared" si="106"/>
        <v/>
      </c>
      <c r="AC281" t="str">
        <f t="shared" si="107"/>
        <v/>
      </c>
      <c r="AD281" t="str">
        <f t="shared" si="108"/>
        <v>X</v>
      </c>
      <c r="AE281" t="str">
        <f t="shared" si="109"/>
        <v/>
      </c>
      <c r="BI281">
        <v>204</v>
      </c>
    </row>
    <row r="282" spans="1:61" x14ac:dyDescent="0.25">
      <c r="A282" s="6">
        <v>1959.3</v>
      </c>
      <c r="B282">
        <v>0.3</v>
      </c>
      <c r="C282" t="s">
        <v>770</v>
      </c>
      <c r="D282" t="s">
        <v>351</v>
      </c>
      <c r="E282">
        <v>229.8</v>
      </c>
      <c r="F282">
        <v>258</v>
      </c>
      <c r="K282" t="str">
        <f t="shared" si="110"/>
        <v/>
      </c>
      <c r="L282" t="str">
        <f t="shared" si="92"/>
        <v/>
      </c>
      <c r="M282" t="str">
        <f t="shared" si="90"/>
        <v/>
      </c>
      <c r="N282" t="str">
        <f t="shared" si="93"/>
        <v/>
      </c>
      <c r="O282" t="str">
        <f t="shared" si="94"/>
        <v/>
      </c>
      <c r="P282" t="str">
        <f t="shared" si="95"/>
        <v/>
      </c>
      <c r="Q282" t="str">
        <f t="shared" si="91"/>
        <v/>
      </c>
      <c r="R282" t="str">
        <f t="shared" si="96"/>
        <v/>
      </c>
      <c r="S282" t="str">
        <f t="shared" si="97"/>
        <v/>
      </c>
      <c r="T282" t="str">
        <f t="shared" si="98"/>
        <v/>
      </c>
      <c r="U282" t="str">
        <f t="shared" si="99"/>
        <v>X</v>
      </c>
      <c r="V282" t="str">
        <f t="shared" si="100"/>
        <v/>
      </c>
      <c r="W282" t="str">
        <f t="shared" si="101"/>
        <v/>
      </c>
      <c r="X282" t="str">
        <f t="shared" si="102"/>
        <v/>
      </c>
      <c r="Y282" t="str">
        <f t="shared" si="103"/>
        <v/>
      </c>
      <c r="Z282" t="str">
        <f t="shared" si="104"/>
        <v/>
      </c>
      <c r="AA282" t="str">
        <f t="shared" si="105"/>
        <v/>
      </c>
      <c r="AB282" t="str">
        <f t="shared" si="106"/>
        <v/>
      </c>
      <c r="AC282" t="str">
        <f t="shared" si="107"/>
        <v/>
      </c>
      <c r="AD282" t="str">
        <f t="shared" si="108"/>
        <v>X</v>
      </c>
      <c r="AE282" t="str">
        <f t="shared" si="109"/>
        <v/>
      </c>
      <c r="AH282" t="s">
        <v>8</v>
      </c>
      <c r="AI282" t="s">
        <v>78</v>
      </c>
      <c r="AJ282">
        <v>44.840997399999999</v>
      </c>
      <c r="AK282">
        <v>-70.662289700000002</v>
      </c>
      <c r="AL282">
        <v>1945.2</v>
      </c>
      <c r="AM282">
        <v>229.4</v>
      </c>
      <c r="AN282">
        <v>2390</v>
      </c>
      <c r="AT282" t="s">
        <v>78</v>
      </c>
      <c r="AU282" t="s">
        <v>388</v>
      </c>
      <c r="AV282">
        <v>1959.3</v>
      </c>
      <c r="AW282">
        <v>11.2</v>
      </c>
      <c r="AX282" t="s">
        <v>174</v>
      </c>
      <c r="AY282">
        <v>8.3000000000000007</v>
      </c>
      <c r="AZ282">
        <v>229.8</v>
      </c>
      <c r="BA282" s="4">
        <v>2396</v>
      </c>
      <c r="BB282" t="s">
        <v>175</v>
      </c>
      <c r="BC282">
        <v>8</v>
      </c>
      <c r="BD282" t="s">
        <v>233</v>
      </c>
      <c r="BE282">
        <v>-70.662899999999993</v>
      </c>
      <c r="BF282">
        <v>44.84104</v>
      </c>
      <c r="BI282">
        <v>204</v>
      </c>
    </row>
    <row r="283" spans="1:61" x14ac:dyDescent="0.25">
      <c r="A283" s="6">
        <v>1959.8</v>
      </c>
      <c r="B283">
        <v>0.5</v>
      </c>
      <c r="C283" t="s">
        <v>771</v>
      </c>
      <c r="E283">
        <v>229.3</v>
      </c>
      <c r="F283">
        <v>258</v>
      </c>
      <c r="K283" t="str">
        <f t="shared" si="110"/>
        <v/>
      </c>
      <c r="L283" t="str">
        <f t="shared" si="92"/>
        <v/>
      </c>
      <c r="M283" t="str">
        <f t="shared" si="90"/>
        <v/>
      </c>
      <c r="N283" t="str">
        <f t="shared" si="93"/>
        <v/>
      </c>
      <c r="O283" t="str">
        <f t="shared" si="94"/>
        <v/>
      </c>
      <c r="P283" t="str">
        <f t="shared" si="95"/>
        <v/>
      </c>
      <c r="Q283" t="str">
        <f t="shared" si="91"/>
        <v/>
      </c>
      <c r="R283" t="str">
        <f t="shared" si="96"/>
        <v/>
      </c>
      <c r="S283" t="str">
        <f t="shared" si="97"/>
        <v/>
      </c>
      <c r="T283" t="str">
        <f t="shared" si="98"/>
        <v/>
      </c>
      <c r="U283" t="str">
        <f t="shared" si="99"/>
        <v/>
      </c>
      <c r="V283" t="str">
        <f t="shared" si="100"/>
        <v/>
      </c>
      <c r="W283" t="str">
        <f t="shared" si="101"/>
        <v/>
      </c>
      <c r="X283" t="str">
        <f t="shared" si="102"/>
        <v/>
      </c>
      <c r="Y283" t="str">
        <f t="shared" si="103"/>
        <v/>
      </c>
      <c r="Z283" t="str">
        <f t="shared" si="104"/>
        <v/>
      </c>
      <c r="AA283" t="str">
        <f t="shared" si="105"/>
        <v/>
      </c>
      <c r="AB283" t="str">
        <f t="shared" si="106"/>
        <v/>
      </c>
      <c r="AC283" t="str">
        <f t="shared" si="107"/>
        <v/>
      </c>
      <c r="AD283" t="str">
        <f t="shared" si="108"/>
        <v/>
      </c>
      <c r="AE283" t="str">
        <f t="shared" si="109"/>
        <v/>
      </c>
      <c r="BI283">
        <v>204</v>
      </c>
    </row>
    <row r="284" spans="1:61" x14ac:dyDescent="0.25">
      <c r="A284" s="6">
        <v>1963.9</v>
      </c>
      <c r="B284">
        <v>4.0999999999999996</v>
      </c>
      <c r="C284" t="s">
        <v>772</v>
      </c>
      <c r="D284" t="s">
        <v>350</v>
      </c>
      <c r="E284">
        <v>225.2</v>
      </c>
      <c r="F284">
        <v>258</v>
      </c>
      <c r="K284" t="str">
        <f t="shared" si="110"/>
        <v/>
      </c>
      <c r="L284" t="str">
        <f t="shared" si="92"/>
        <v/>
      </c>
      <c r="M284" t="str">
        <f t="shared" si="90"/>
        <v/>
      </c>
      <c r="N284" t="str">
        <f t="shared" si="93"/>
        <v>X</v>
      </c>
      <c r="O284" t="str">
        <f t="shared" si="94"/>
        <v/>
      </c>
      <c r="P284" t="str">
        <f t="shared" si="95"/>
        <v/>
      </c>
      <c r="Q284" t="str">
        <f t="shared" si="91"/>
        <v/>
      </c>
      <c r="R284" t="str">
        <f t="shared" si="96"/>
        <v/>
      </c>
      <c r="S284" t="str">
        <f t="shared" si="97"/>
        <v/>
      </c>
      <c r="T284" t="str">
        <f t="shared" si="98"/>
        <v/>
      </c>
      <c r="U284" t="str">
        <f t="shared" si="99"/>
        <v/>
      </c>
      <c r="V284" t="str">
        <f t="shared" si="100"/>
        <v/>
      </c>
      <c r="W284" t="str">
        <f t="shared" si="101"/>
        <v/>
      </c>
      <c r="X284" t="str">
        <f t="shared" si="102"/>
        <v/>
      </c>
      <c r="Y284" t="str">
        <f t="shared" si="103"/>
        <v/>
      </c>
      <c r="Z284" t="str">
        <f t="shared" si="104"/>
        <v/>
      </c>
      <c r="AA284" t="str">
        <f t="shared" si="105"/>
        <v/>
      </c>
      <c r="AB284" t="str">
        <f t="shared" si="106"/>
        <v/>
      </c>
      <c r="AC284" t="str">
        <f t="shared" si="107"/>
        <v/>
      </c>
      <c r="AD284" t="str">
        <f t="shared" si="108"/>
        <v>X</v>
      </c>
      <c r="AE284" t="str">
        <f t="shared" si="109"/>
        <v/>
      </c>
      <c r="BI284">
        <v>204</v>
      </c>
    </row>
    <row r="285" spans="1:61" x14ac:dyDescent="0.25">
      <c r="A285" s="6">
        <v>1965.1</v>
      </c>
      <c r="B285">
        <v>1.2</v>
      </c>
      <c r="C285" t="s">
        <v>773</v>
      </c>
      <c r="D285" t="s">
        <v>281</v>
      </c>
      <c r="E285">
        <v>224</v>
      </c>
      <c r="F285">
        <v>258</v>
      </c>
      <c r="K285" t="str">
        <f t="shared" si="110"/>
        <v/>
      </c>
      <c r="L285" t="str">
        <f t="shared" si="92"/>
        <v/>
      </c>
      <c r="M285" t="str">
        <f t="shared" si="90"/>
        <v/>
      </c>
      <c r="N285" t="str">
        <f t="shared" si="93"/>
        <v/>
      </c>
      <c r="O285" t="str">
        <f t="shared" si="94"/>
        <v/>
      </c>
      <c r="P285" t="str">
        <f t="shared" si="95"/>
        <v/>
      </c>
      <c r="Q285" t="str">
        <f t="shared" si="91"/>
        <v/>
      </c>
      <c r="R285" t="str">
        <f t="shared" si="96"/>
        <v/>
      </c>
      <c r="S285" t="str">
        <f t="shared" si="97"/>
        <v/>
      </c>
      <c r="T285" t="str">
        <f t="shared" si="98"/>
        <v/>
      </c>
      <c r="U285" t="str">
        <f t="shared" si="99"/>
        <v/>
      </c>
      <c r="V285" t="str">
        <f t="shared" si="100"/>
        <v/>
      </c>
      <c r="W285" t="str">
        <f t="shared" si="101"/>
        <v/>
      </c>
      <c r="X285" t="str">
        <f t="shared" si="102"/>
        <v/>
      </c>
      <c r="Y285" t="str">
        <f t="shared" si="103"/>
        <v/>
      </c>
      <c r="Z285" t="str">
        <f t="shared" si="104"/>
        <v/>
      </c>
      <c r="AA285" t="str">
        <f t="shared" si="105"/>
        <v/>
      </c>
      <c r="AB285" t="str">
        <f t="shared" si="106"/>
        <v/>
      </c>
      <c r="AC285" t="str">
        <f t="shared" si="107"/>
        <v/>
      </c>
      <c r="AD285" t="str">
        <f t="shared" si="108"/>
        <v>X</v>
      </c>
      <c r="AE285" t="str">
        <f t="shared" si="109"/>
        <v/>
      </c>
      <c r="BI285">
        <v>204</v>
      </c>
    </row>
    <row r="286" spans="1:61" x14ac:dyDescent="0.25">
      <c r="A286" s="6">
        <v>1966.6</v>
      </c>
      <c r="B286">
        <v>1.5</v>
      </c>
      <c r="C286" t="s">
        <v>774</v>
      </c>
      <c r="D286" t="s">
        <v>281</v>
      </c>
      <c r="E286">
        <v>222.5</v>
      </c>
      <c r="F286">
        <v>258</v>
      </c>
      <c r="K286" t="str">
        <f t="shared" si="110"/>
        <v/>
      </c>
      <c r="L286" t="str">
        <f t="shared" si="92"/>
        <v/>
      </c>
      <c r="M286" t="str">
        <f t="shared" si="90"/>
        <v/>
      </c>
      <c r="N286" t="str">
        <f t="shared" si="93"/>
        <v/>
      </c>
      <c r="O286" t="str">
        <f t="shared" si="94"/>
        <v/>
      </c>
      <c r="P286" t="str">
        <f t="shared" si="95"/>
        <v/>
      </c>
      <c r="Q286" t="str">
        <f t="shared" si="91"/>
        <v/>
      </c>
      <c r="R286" t="str">
        <f t="shared" si="96"/>
        <v/>
      </c>
      <c r="S286" t="str">
        <f t="shared" si="97"/>
        <v/>
      </c>
      <c r="T286" t="str">
        <f t="shared" si="98"/>
        <v/>
      </c>
      <c r="U286" t="str">
        <f t="shared" si="99"/>
        <v/>
      </c>
      <c r="V286" t="str">
        <f t="shared" si="100"/>
        <v/>
      </c>
      <c r="W286" t="str">
        <f t="shared" si="101"/>
        <v/>
      </c>
      <c r="X286" t="str">
        <f t="shared" si="102"/>
        <v/>
      </c>
      <c r="Y286" t="str">
        <f t="shared" si="103"/>
        <v/>
      </c>
      <c r="Z286" t="str">
        <f t="shared" si="104"/>
        <v/>
      </c>
      <c r="AA286" t="str">
        <f t="shared" si="105"/>
        <v/>
      </c>
      <c r="AB286" t="str">
        <f t="shared" si="106"/>
        <v/>
      </c>
      <c r="AC286" t="str">
        <f t="shared" si="107"/>
        <v/>
      </c>
      <c r="AD286" t="str">
        <f t="shared" si="108"/>
        <v>X</v>
      </c>
      <c r="AE286" t="str">
        <f t="shared" si="109"/>
        <v/>
      </c>
      <c r="BI286">
        <v>204</v>
      </c>
    </row>
    <row r="287" spans="1:61" x14ac:dyDescent="0.25">
      <c r="A287" s="6">
        <v>1968.7</v>
      </c>
      <c r="B287">
        <v>2.1</v>
      </c>
      <c r="C287" s="11" t="s">
        <v>775</v>
      </c>
      <c r="D287" t="s">
        <v>461</v>
      </c>
      <c r="E287">
        <v>220.4</v>
      </c>
      <c r="F287">
        <v>258</v>
      </c>
      <c r="K287" t="str">
        <f t="shared" si="110"/>
        <v>W-0.3m</v>
      </c>
      <c r="L287" t="str">
        <f t="shared" si="92"/>
        <v/>
      </c>
      <c r="M287" t="str">
        <f t="shared" si="90"/>
        <v>X</v>
      </c>
      <c r="N287" t="str">
        <f t="shared" si="93"/>
        <v/>
      </c>
      <c r="O287" t="str">
        <f t="shared" si="94"/>
        <v>X</v>
      </c>
      <c r="P287" t="str">
        <f t="shared" si="95"/>
        <v>X</v>
      </c>
      <c r="Q287" t="str">
        <f t="shared" si="91"/>
        <v>X</v>
      </c>
      <c r="R287" t="str">
        <f t="shared" si="96"/>
        <v>X</v>
      </c>
      <c r="S287" t="str">
        <f t="shared" si="97"/>
        <v>X</v>
      </c>
      <c r="T287" t="str">
        <f t="shared" si="98"/>
        <v>X</v>
      </c>
      <c r="U287" t="str">
        <f t="shared" si="99"/>
        <v/>
      </c>
      <c r="V287" t="str">
        <f t="shared" si="100"/>
        <v>X</v>
      </c>
      <c r="W287" t="str">
        <f t="shared" si="101"/>
        <v/>
      </c>
      <c r="X287" t="str">
        <f t="shared" si="102"/>
        <v/>
      </c>
      <c r="Y287" t="str">
        <f t="shared" si="103"/>
        <v/>
      </c>
      <c r="Z287" t="str">
        <f t="shared" si="104"/>
        <v>X</v>
      </c>
      <c r="AA287" t="str">
        <f t="shared" si="105"/>
        <v/>
      </c>
      <c r="AB287" t="str">
        <f t="shared" si="106"/>
        <v>X</v>
      </c>
      <c r="AC287" t="str">
        <f t="shared" si="107"/>
        <v/>
      </c>
      <c r="AD287" t="str">
        <f t="shared" si="108"/>
        <v/>
      </c>
      <c r="AE287" t="str">
        <f t="shared" si="109"/>
        <v>X</v>
      </c>
      <c r="AH287" t="s">
        <v>9</v>
      </c>
      <c r="AI287" t="s">
        <v>371</v>
      </c>
      <c r="AJ287">
        <v>44.97</v>
      </c>
      <c r="AK287">
        <v>-70.650000000000006</v>
      </c>
      <c r="AL287">
        <v>1954.6</v>
      </c>
      <c r="AM287">
        <v>220</v>
      </c>
      <c r="AP287">
        <v>9</v>
      </c>
      <c r="AQ287" t="s">
        <v>146</v>
      </c>
      <c r="AR287" t="s">
        <v>147</v>
      </c>
      <c r="AU287" t="s">
        <v>1037</v>
      </c>
      <c r="BH287">
        <v>201</v>
      </c>
      <c r="BI287">
        <v>204</v>
      </c>
    </row>
    <row r="288" spans="1:61" x14ac:dyDescent="0.25">
      <c r="A288" s="6">
        <v>1968.8</v>
      </c>
      <c r="B288">
        <v>0.1</v>
      </c>
      <c r="C288" t="s">
        <v>776</v>
      </c>
      <c r="D288" t="s">
        <v>281</v>
      </c>
      <c r="E288">
        <v>220.3</v>
      </c>
      <c r="F288">
        <v>258</v>
      </c>
      <c r="K288" t="str">
        <f t="shared" si="110"/>
        <v/>
      </c>
      <c r="L288" t="str">
        <f t="shared" si="92"/>
        <v/>
      </c>
      <c r="M288" t="str">
        <f t="shared" si="90"/>
        <v/>
      </c>
      <c r="N288" t="str">
        <f t="shared" si="93"/>
        <v/>
      </c>
      <c r="O288" t="str">
        <f t="shared" si="94"/>
        <v/>
      </c>
      <c r="P288" t="str">
        <f t="shared" si="95"/>
        <v/>
      </c>
      <c r="Q288" t="str">
        <f t="shared" si="91"/>
        <v/>
      </c>
      <c r="R288" t="str">
        <f t="shared" si="96"/>
        <v/>
      </c>
      <c r="S288" t="str">
        <f t="shared" si="97"/>
        <v/>
      </c>
      <c r="T288" t="str">
        <f t="shared" si="98"/>
        <v/>
      </c>
      <c r="U288" t="str">
        <f t="shared" si="99"/>
        <v/>
      </c>
      <c r="V288" t="str">
        <f t="shared" si="100"/>
        <v/>
      </c>
      <c r="W288" t="str">
        <f t="shared" si="101"/>
        <v/>
      </c>
      <c r="X288" t="str">
        <f t="shared" si="102"/>
        <v/>
      </c>
      <c r="Y288" t="str">
        <f t="shared" si="103"/>
        <v/>
      </c>
      <c r="Z288" t="str">
        <f t="shared" si="104"/>
        <v/>
      </c>
      <c r="AA288" t="str">
        <f t="shared" si="105"/>
        <v/>
      </c>
      <c r="AB288" t="str">
        <f t="shared" si="106"/>
        <v/>
      </c>
      <c r="AC288" t="str">
        <f t="shared" si="107"/>
        <v/>
      </c>
      <c r="AD288" t="str">
        <f t="shared" si="108"/>
        <v>X</v>
      </c>
      <c r="AE288" t="str">
        <f t="shared" si="109"/>
        <v/>
      </c>
      <c r="BI288">
        <v>204</v>
      </c>
    </row>
    <row r="289" spans="1:61" x14ac:dyDescent="0.25">
      <c r="A289" s="6">
        <v>1969.4</v>
      </c>
      <c r="B289">
        <v>0.6</v>
      </c>
      <c r="C289" t="s">
        <v>777</v>
      </c>
      <c r="E289">
        <v>219.7</v>
      </c>
      <c r="F289">
        <v>258</v>
      </c>
      <c r="K289" t="str">
        <f t="shared" si="110"/>
        <v/>
      </c>
      <c r="L289" t="str">
        <f t="shared" si="92"/>
        <v/>
      </c>
      <c r="M289" t="str">
        <f t="shared" si="90"/>
        <v/>
      </c>
      <c r="N289" t="str">
        <f t="shared" si="93"/>
        <v/>
      </c>
      <c r="O289" t="str">
        <f t="shared" si="94"/>
        <v/>
      </c>
      <c r="P289" t="str">
        <f t="shared" si="95"/>
        <v/>
      </c>
      <c r="Q289" t="str">
        <f t="shared" si="91"/>
        <v/>
      </c>
      <c r="R289" t="str">
        <f t="shared" si="96"/>
        <v/>
      </c>
      <c r="S289" t="str">
        <f t="shared" si="97"/>
        <v/>
      </c>
      <c r="T289" t="str">
        <f t="shared" si="98"/>
        <v/>
      </c>
      <c r="U289" t="str">
        <f t="shared" si="99"/>
        <v/>
      </c>
      <c r="V289" t="str">
        <f t="shared" si="100"/>
        <v/>
      </c>
      <c r="W289" t="str">
        <f t="shared" si="101"/>
        <v/>
      </c>
      <c r="X289" t="str">
        <f t="shared" si="102"/>
        <v/>
      </c>
      <c r="Y289" t="str">
        <f t="shared" si="103"/>
        <v/>
      </c>
      <c r="Z289" t="str">
        <f t="shared" si="104"/>
        <v/>
      </c>
      <c r="AA289" t="str">
        <f t="shared" si="105"/>
        <v/>
      </c>
      <c r="AB289" t="str">
        <f t="shared" si="106"/>
        <v/>
      </c>
      <c r="AC289" t="str">
        <f t="shared" si="107"/>
        <v/>
      </c>
      <c r="AD289" t="str">
        <f t="shared" si="108"/>
        <v/>
      </c>
      <c r="AE289" t="str">
        <f t="shared" si="109"/>
        <v/>
      </c>
      <c r="BI289">
        <v>204</v>
      </c>
    </row>
    <row r="290" spans="1:61" x14ac:dyDescent="0.25">
      <c r="A290" s="6">
        <v>1970.5</v>
      </c>
      <c r="B290">
        <v>1.1000000000000001</v>
      </c>
      <c r="C290" t="s">
        <v>778</v>
      </c>
      <c r="D290" t="s">
        <v>346</v>
      </c>
      <c r="E290">
        <v>218.6</v>
      </c>
      <c r="F290">
        <v>258</v>
      </c>
      <c r="K290" t="str">
        <f t="shared" si="110"/>
        <v/>
      </c>
      <c r="L290" t="str">
        <f t="shared" si="92"/>
        <v/>
      </c>
      <c r="M290" t="str">
        <f t="shared" si="90"/>
        <v/>
      </c>
      <c r="N290" t="str">
        <f t="shared" si="93"/>
        <v>X</v>
      </c>
      <c r="O290" t="str">
        <f t="shared" si="94"/>
        <v/>
      </c>
      <c r="P290" t="str">
        <f t="shared" si="95"/>
        <v/>
      </c>
      <c r="Q290" t="str">
        <f t="shared" si="91"/>
        <v/>
      </c>
      <c r="R290" t="str">
        <f t="shared" si="96"/>
        <v/>
      </c>
      <c r="S290" t="str">
        <f t="shared" si="97"/>
        <v/>
      </c>
      <c r="T290" t="str">
        <f t="shared" si="98"/>
        <v/>
      </c>
      <c r="U290" t="str">
        <f t="shared" si="99"/>
        <v>X</v>
      </c>
      <c r="V290" t="str">
        <f t="shared" si="100"/>
        <v/>
      </c>
      <c r="W290" t="str">
        <f t="shared" si="101"/>
        <v/>
      </c>
      <c r="X290" t="str">
        <f t="shared" si="102"/>
        <v/>
      </c>
      <c r="Y290" t="str">
        <f t="shared" si="103"/>
        <v/>
      </c>
      <c r="Z290" t="str">
        <f t="shared" si="104"/>
        <v/>
      </c>
      <c r="AA290" t="str">
        <f t="shared" si="105"/>
        <v/>
      </c>
      <c r="AB290" t="str">
        <f t="shared" si="106"/>
        <v/>
      </c>
      <c r="AC290" t="str">
        <f t="shared" si="107"/>
        <v/>
      </c>
      <c r="AD290" t="str">
        <f t="shared" si="108"/>
        <v>X</v>
      </c>
      <c r="AE290" t="str">
        <f t="shared" si="109"/>
        <v/>
      </c>
      <c r="AH290" t="s">
        <v>8</v>
      </c>
      <c r="AI290" t="s">
        <v>79</v>
      </c>
      <c r="AJ290">
        <v>44.904073599999997</v>
      </c>
      <c r="AK290">
        <v>-70.530833999999999</v>
      </c>
      <c r="AL290">
        <v>1956.4</v>
      </c>
      <c r="AM290">
        <v>218.2</v>
      </c>
      <c r="AN290">
        <v>2080</v>
      </c>
      <c r="AT290" t="s">
        <v>79</v>
      </c>
      <c r="AU290" t="s">
        <v>241</v>
      </c>
      <c r="AV290">
        <v>1970.5</v>
      </c>
      <c r="AW290">
        <v>8.9</v>
      </c>
      <c r="AX290" t="s">
        <v>174</v>
      </c>
      <c r="AY290">
        <v>11.2</v>
      </c>
      <c r="AZ290">
        <v>218.6</v>
      </c>
      <c r="BA290" s="4">
        <v>2109</v>
      </c>
      <c r="BB290" t="s">
        <v>175</v>
      </c>
      <c r="BC290">
        <v>8</v>
      </c>
      <c r="BD290" t="s">
        <v>233</v>
      </c>
      <c r="BE290">
        <v>-70.531400000000005</v>
      </c>
      <c r="BF290">
        <v>44.904110000000003</v>
      </c>
      <c r="BI290">
        <v>204</v>
      </c>
    </row>
    <row r="291" spans="1:61" x14ac:dyDescent="0.25">
      <c r="A291" s="6">
        <v>1971.4</v>
      </c>
      <c r="B291">
        <v>0.9</v>
      </c>
      <c r="C291" t="s">
        <v>779</v>
      </c>
      <c r="D291" t="s">
        <v>281</v>
      </c>
      <c r="E291">
        <v>217.7</v>
      </c>
      <c r="F291">
        <v>258</v>
      </c>
      <c r="K291" t="str">
        <f t="shared" si="110"/>
        <v/>
      </c>
      <c r="L291" t="str">
        <f t="shared" si="92"/>
        <v/>
      </c>
      <c r="M291" t="str">
        <f t="shared" si="90"/>
        <v/>
      </c>
      <c r="N291" t="str">
        <f t="shared" si="93"/>
        <v/>
      </c>
      <c r="O291" t="str">
        <f t="shared" si="94"/>
        <v/>
      </c>
      <c r="P291" t="str">
        <f t="shared" si="95"/>
        <v/>
      </c>
      <c r="Q291" t="str">
        <f t="shared" si="91"/>
        <v/>
      </c>
      <c r="R291" t="str">
        <f t="shared" si="96"/>
        <v/>
      </c>
      <c r="S291" t="str">
        <f t="shared" si="97"/>
        <v/>
      </c>
      <c r="T291" t="str">
        <f t="shared" si="98"/>
        <v/>
      </c>
      <c r="U291" t="str">
        <f t="shared" si="99"/>
        <v/>
      </c>
      <c r="V291" t="str">
        <f t="shared" si="100"/>
        <v/>
      </c>
      <c r="W291" t="str">
        <f t="shared" si="101"/>
        <v/>
      </c>
      <c r="X291" t="str">
        <f t="shared" si="102"/>
        <v/>
      </c>
      <c r="Y291" t="str">
        <f t="shared" si="103"/>
        <v/>
      </c>
      <c r="Z291" t="str">
        <f t="shared" si="104"/>
        <v/>
      </c>
      <c r="AA291" t="str">
        <f t="shared" si="105"/>
        <v/>
      </c>
      <c r="AB291" t="str">
        <f t="shared" si="106"/>
        <v/>
      </c>
      <c r="AC291" t="str">
        <f t="shared" si="107"/>
        <v/>
      </c>
      <c r="AD291" t="str">
        <f t="shared" si="108"/>
        <v>X</v>
      </c>
      <c r="AE291" t="str">
        <f t="shared" si="109"/>
        <v/>
      </c>
      <c r="BI291">
        <v>204</v>
      </c>
    </row>
    <row r="292" spans="1:61" x14ac:dyDescent="0.25">
      <c r="A292" s="6">
        <v>1971.8</v>
      </c>
      <c r="B292">
        <v>0.4</v>
      </c>
      <c r="C292" t="s">
        <v>780</v>
      </c>
      <c r="D292" t="s">
        <v>281</v>
      </c>
      <c r="E292">
        <v>217.3</v>
      </c>
      <c r="F292">
        <v>258</v>
      </c>
      <c r="K292" t="str">
        <f t="shared" si="110"/>
        <v/>
      </c>
      <c r="L292" t="str">
        <f t="shared" si="92"/>
        <v/>
      </c>
      <c r="M292" t="str">
        <f t="shared" si="90"/>
        <v/>
      </c>
      <c r="N292" t="str">
        <f t="shared" si="93"/>
        <v/>
      </c>
      <c r="O292" t="str">
        <f t="shared" si="94"/>
        <v/>
      </c>
      <c r="P292" t="str">
        <f t="shared" si="95"/>
        <v/>
      </c>
      <c r="Q292" t="str">
        <f t="shared" si="91"/>
        <v/>
      </c>
      <c r="R292" t="str">
        <f t="shared" si="96"/>
        <v/>
      </c>
      <c r="S292" t="str">
        <f t="shared" si="97"/>
        <v/>
      </c>
      <c r="T292" t="str">
        <f t="shared" si="98"/>
        <v/>
      </c>
      <c r="U292" t="str">
        <f t="shared" si="99"/>
        <v/>
      </c>
      <c r="V292" t="str">
        <f t="shared" si="100"/>
        <v/>
      </c>
      <c r="W292" t="str">
        <f t="shared" si="101"/>
        <v/>
      </c>
      <c r="X292" t="str">
        <f t="shared" si="102"/>
        <v/>
      </c>
      <c r="Y292" t="str">
        <f t="shared" si="103"/>
        <v/>
      </c>
      <c r="Z292" t="str">
        <f t="shared" si="104"/>
        <v/>
      </c>
      <c r="AA292" t="str">
        <f t="shared" si="105"/>
        <v/>
      </c>
      <c r="AB292" t="str">
        <f t="shared" si="106"/>
        <v/>
      </c>
      <c r="AC292" t="str">
        <f t="shared" si="107"/>
        <v/>
      </c>
      <c r="AD292" t="str">
        <f t="shared" si="108"/>
        <v>X</v>
      </c>
      <c r="AE292" t="str">
        <f t="shared" si="109"/>
        <v/>
      </c>
      <c r="BI292">
        <v>204</v>
      </c>
    </row>
    <row r="293" spans="1:61" x14ac:dyDescent="0.25">
      <c r="A293" s="6">
        <v>1972.4</v>
      </c>
      <c r="B293">
        <v>0.6</v>
      </c>
      <c r="C293" t="s">
        <v>781</v>
      </c>
      <c r="D293" t="s">
        <v>281</v>
      </c>
      <c r="E293">
        <v>216.7</v>
      </c>
      <c r="F293">
        <v>258</v>
      </c>
      <c r="K293" t="str">
        <f t="shared" si="110"/>
        <v/>
      </c>
      <c r="L293" t="str">
        <f t="shared" si="92"/>
        <v/>
      </c>
      <c r="M293" t="str">
        <f t="shared" si="90"/>
        <v/>
      </c>
      <c r="N293" t="str">
        <f t="shared" si="93"/>
        <v/>
      </c>
      <c r="O293" t="str">
        <f t="shared" si="94"/>
        <v/>
      </c>
      <c r="P293" t="str">
        <f t="shared" si="95"/>
        <v/>
      </c>
      <c r="Q293" t="str">
        <f t="shared" si="91"/>
        <v/>
      </c>
      <c r="R293" t="str">
        <f t="shared" si="96"/>
        <v/>
      </c>
      <c r="S293" t="str">
        <f t="shared" si="97"/>
        <v/>
      </c>
      <c r="T293" t="str">
        <f t="shared" si="98"/>
        <v/>
      </c>
      <c r="U293" t="str">
        <f t="shared" si="99"/>
        <v/>
      </c>
      <c r="V293" t="str">
        <f t="shared" si="100"/>
        <v/>
      </c>
      <c r="W293" t="str">
        <f t="shared" si="101"/>
        <v/>
      </c>
      <c r="X293" t="str">
        <f t="shared" si="102"/>
        <v/>
      </c>
      <c r="Y293" t="str">
        <f t="shared" si="103"/>
        <v/>
      </c>
      <c r="Z293" t="str">
        <f t="shared" si="104"/>
        <v/>
      </c>
      <c r="AA293" t="str">
        <f t="shared" si="105"/>
        <v/>
      </c>
      <c r="AB293" t="str">
        <f t="shared" si="106"/>
        <v/>
      </c>
      <c r="AC293" t="str">
        <f t="shared" si="107"/>
        <v/>
      </c>
      <c r="AD293" t="str">
        <f t="shared" si="108"/>
        <v>X</v>
      </c>
      <c r="AE293" t="str">
        <f t="shared" si="109"/>
        <v/>
      </c>
      <c r="BI293">
        <v>204</v>
      </c>
    </row>
    <row r="294" spans="1:61" x14ac:dyDescent="0.25">
      <c r="A294" s="6">
        <v>1972.6</v>
      </c>
      <c r="B294">
        <v>0.2</v>
      </c>
      <c r="C294" t="s">
        <v>782</v>
      </c>
      <c r="E294">
        <v>216.5</v>
      </c>
      <c r="F294">
        <v>258</v>
      </c>
      <c r="K294" t="str">
        <f t="shared" si="110"/>
        <v/>
      </c>
      <c r="L294" t="str">
        <f t="shared" si="92"/>
        <v/>
      </c>
      <c r="M294" t="str">
        <f t="shared" si="90"/>
        <v/>
      </c>
      <c r="N294" t="str">
        <f t="shared" si="93"/>
        <v/>
      </c>
      <c r="O294" t="str">
        <f t="shared" si="94"/>
        <v/>
      </c>
      <c r="P294" t="str">
        <f t="shared" si="95"/>
        <v/>
      </c>
      <c r="Q294" t="str">
        <f t="shared" si="91"/>
        <v/>
      </c>
      <c r="R294" t="str">
        <f t="shared" si="96"/>
        <v/>
      </c>
      <c r="S294" t="str">
        <f t="shared" si="97"/>
        <v/>
      </c>
      <c r="T294" t="str">
        <f t="shared" si="98"/>
        <v/>
      </c>
      <c r="U294" t="str">
        <f t="shared" si="99"/>
        <v/>
      </c>
      <c r="V294" t="str">
        <f t="shared" si="100"/>
        <v/>
      </c>
      <c r="W294" t="str">
        <f t="shared" si="101"/>
        <v/>
      </c>
      <c r="X294" t="str">
        <f t="shared" si="102"/>
        <v/>
      </c>
      <c r="Y294" t="str">
        <f t="shared" si="103"/>
        <v/>
      </c>
      <c r="Z294" t="str">
        <f t="shared" si="104"/>
        <v/>
      </c>
      <c r="AA294" t="str">
        <f t="shared" si="105"/>
        <v/>
      </c>
      <c r="AB294" t="str">
        <f t="shared" si="106"/>
        <v/>
      </c>
      <c r="AC294" t="str">
        <f t="shared" si="107"/>
        <v/>
      </c>
      <c r="AD294" t="str">
        <f t="shared" si="108"/>
        <v/>
      </c>
      <c r="AE294" t="str">
        <f t="shared" si="109"/>
        <v/>
      </c>
      <c r="BI294">
        <v>204</v>
      </c>
    </row>
    <row r="295" spans="1:61" x14ac:dyDescent="0.25">
      <c r="A295" s="6">
        <v>1973.4</v>
      </c>
      <c r="B295">
        <v>0.8</v>
      </c>
      <c r="C295" t="s">
        <v>783</v>
      </c>
      <c r="E295">
        <v>215.7</v>
      </c>
      <c r="F295">
        <v>258</v>
      </c>
      <c r="K295" t="str">
        <f t="shared" si="110"/>
        <v/>
      </c>
      <c r="L295" t="str">
        <f t="shared" si="92"/>
        <v/>
      </c>
      <c r="M295" t="str">
        <f t="shared" si="90"/>
        <v/>
      </c>
      <c r="N295" t="str">
        <f t="shared" si="93"/>
        <v/>
      </c>
      <c r="O295" t="str">
        <f t="shared" si="94"/>
        <v/>
      </c>
      <c r="P295" t="str">
        <f t="shared" si="95"/>
        <v/>
      </c>
      <c r="Q295" t="str">
        <f t="shared" si="91"/>
        <v/>
      </c>
      <c r="R295" t="str">
        <f t="shared" si="96"/>
        <v/>
      </c>
      <c r="S295" t="str">
        <f t="shared" si="97"/>
        <v/>
      </c>
      <c r="T295" t="str">
        <f t="shared" si="98"/>
        <v/>
      </c>
      <c r="U295" t="str">
        <f t="shared" si="99"/>
        <v/>
      </c>
      <c r="V295" t="str">
        <f t="shared" si="100"/>
        <v/>
      </c>
      <c r="W295" t="str">
        <f t="shared" si="101"/>
        <v/>
      </c>
      <c r="X295" t="str">
        <f t="shared" si="102"/>
        <v/>
      </c>
      <c r="Y295" t="str">
        <f t="shared" si="103"/>
        <v/>
      </c>
      <c r="Z295" t="str">
        <f t="shared" si="104"/>
        <v/>
      </c>
      <c r="AA295" t="str">
        <f t="shared" si="105"/>
        <v/>
      </c>
      <c r="AB295" t="str">
        <f t="shared" si="106"/>
        <v/>
      </c>
      <c r="AC295" t="str">
        <f t="shared" si="107"/>
        <v/>
      </c>
      <c r="AD295" t="str">
        <f t="shared" si="108"/>
        <v/>
      </c>
      <c r="AE295" t="str">
        <f t="shared" si="109"/>
        <v/>
      </c>
      <c r="BI295">
        <v>204</v>
      </c>
    </row>
    <row r="296" spans="1:61" x14ac:dyDescent="0.25">
      <c r="A296" s="6">
        <v>1974.4</v>
      </c>
      <c r="B296">
        <v>1</v>
      </c>
      <c r="C296" t="s">
        <v>784</v>
      </c>
      <c r="E296">
        <v>214.7</v>
      </c>
      <c r="F296">
        <v>258</v>
      </c>
      <c r="K296" t="str">
        <f t="shared" si="110"/>
        <v/>
      </c>
      <c r="L296" t="str">
        <f t="shared" si="92"/>
        <v/>
      </c>
      <c r="M296" t="str">
        <f t="shared" si="90"/>
        <v/>
      </c>
      <c r="N296" t="str">
        <f t="shared" si="93"/>
        <v/>
      </c>
      <c r="O296" t="str">
        <f t="shared" si="94"/>
        <v/>
      </c>
      <c r="P296" t="str">
        <f t="shared" si="95"/>
        <v/>
      </c>
      <c r="Q296" t="str">
        <f t="shared" si="91"/>
        <v/>
      </c>
      <c r="R296" t="str">
        <f t="shared" si="96"/>
        <v/>
      </c>
      <c r="S296" t="str">
        <f t="shared" si="97"/>
        <v/>
      </c>
      <c r="T296" t="str">
        <f t="shared" si="98"/>
        <v/>
      </c>
      <c r="U296" t="str">
        <f t="shared" si="99"/>
        <v/>
      </c>
      <c r="V296" t="str">
        <f t="shared" si="100"/>
        <v/>
      </c>
      <c r="W296" t="str">
        <f t="shared" si="101"/>
        <v/>
      </c>
      <c r="X296" t="str">
        <f t="shared" si="102"/>
        <v/>
      </c>
      <c r="Y296" t="str">
        <f t="shared" si="103"/>
        <v/>
      </c>
      <c r="Z296" t="str">
        <f t="shared" si="104"/>
        <v/>
      </c>
      <c r="AA296" t="str">
        <f t="shared" si="105"/>
        <v/>
      </c>
      <c r="AB296" t="str">
        <f t="shared" si="106"/>
        <v/>
      </c>
      <c r="AC296" t="str">
        <f t="shared" si="107"/>
        <v/>
      </c>
      <c r="AD296" t="str">
        <f t="shared" si="108"/>
        <v/>
      </c>
      <c r="AE296" t="str">
        <f t="shared" si="109"/>
        <v/>
      </c>
      <c r="AH296" t="s">
        <v>7</v>
      </c>
      <c r="AI296" t="s">
        <v>80</v>
      </c>
      <c r="AJ296">
        <v>44.936559000000003</v>
      </c>
      <c r="AK296">
        <v>-70.504671000000002</v>
      </c>
      <c r="AL296">
        <v>1960.3</v>
      </c>
      <c r="AM296">
        <v>214.3</v>
      </c>
      <c r="AN296">
        <v>4116</v>
      </c>
      <c r="BI296">
        <v>205</v>
      </c>
    </row>
    <row r="297" spans="1:61" x14ac:dyDescent="0.25">
      <c r="A297" s="6">
        <v>1976</v>
      </c>
      <c r="B297">
        <v>1.6</v>
      </c>
      <c r="C297" t="s">
        <v>785</v>
      </c>
      <c r="E297">
        <v>213.1</v>
      </c>
      <c r="F297">
        <v>258</v>
      </c>
      <c r="K297" t="str">
        <f t="shared" si="110"/>
        <v/>
      </c>
      <c r="L297" t="str">
        <f t="shared" si="92"/>
        <v/>
      </c>
      <c r="M297" t="str">
        <f t="shared" si="90"/>
        <v/>
      </c>
      <c r="N297" t="str">
        <f t="shared" si="93"/>
        <v/>
      </c>
      <c r="O297" t="str">
        <f t="shared" si="94"/>
        <v/>
      </c>
      <c r="P297" t="str">
        <f t="shared" si="95"/>
        <v/>
      </c>
      <c r="Q297" t="str">
        <f t="shared" si="91"/>
        <v/>
      </c>
      <c r="R297" t="str">
        <f t="shared" si="96"/>
        <v/>
      </c>
      <c r="S297" t="str">
        <f t="shared" si="97"/>
        <v/>
      </c>
      <c r="T297" t="str">
        <f t="shared" si="98"/>
        <v/>
      </c>
      <c r="U297" t="str">
        <f t="shared" si="99"/>
        <v/>
      </c>
      <c r="V297" t="str">
        <f t="shared" si="100"/>
        <v/>
      </c>
      <c r="W297" t="str">
        <f t="shared" si="101"/>
        <v/>
      </c>
      <c r="X297" t="str">
        <f t="shared" si="102"/>
        <v/>
      </c>
      <c r="Y297" t="str">
        <f t="shared" si="103"/>
        <v/>
      </c>
      <c r="Z297" t="str">
        <f t="shared" si="104"/>
        <v/>
      </c>
      <c r="AA297" t="str">
        <f t="shared" si="105"/>
        <v/>
      </c>
      <c r="AB297" t="str">
        <f t="shared" si="106"/>
        <v/>
      </c>
      <c r="AC297" t="str">
        <f t="shared" si="107"/>
        <v/>
      </c>
      <c r="AD297" t="str">
        <f t="shared" si="108"/>
        <v/>
      </c>
      <c r="AE297" t="str">
        <f t="shared" si="109"/>
        <v/>
      </c>
      <c r="BI297">
        <v>205</v>
      </c>
    </row>
    <row r="298" spans="1:61" x14ac:dyDescent="0.25">
      <c r="A298" s="6">
        <v>1976.3</v>
      </c>
      <c r="B298">
        <v>0.3</v>
      </c>
      <c r="C298" t="s">
        <v>786</v>
      </c>
      <c r="E298">
        <v>212.8</v>
      </c>
      <c r="F298">
        <v>258</v>
      </c>
      <c r="K298" t="str">
        <f t="shared" si="110"/>
        <v/>
      </c>
      <c r="L298" t="str">
        <f t="shared" si="92"/>
        <v/>
      </c>
      <c r="M298" t="str">
        <f t="shared" si="90"/>
        <v/>
      </c>
      <c r="N298" t="str">
        <f t="shared" si="93"/>
        <v/>
      </c>
      <c r="O298" t="str">
        <f t="shared" si="94"/>
        <v/>
      </c>
      <c r="P298" t="str">
        <f t="shared" si="95"/>
        <v/>
      </c>
      <c r="Q298" t="str">
        <f t="shared" si="91"/>
        <v/>
      </c>
      <c r="R298" t="str">
        <f t="shared" si="96"/>
        <v/>
      </c>
      <c r="S298" t="str">
        <f t="shared" si="97"/>
        <v/>
      </c>
      <c r="T298" t="str">
        <f t="shared" si="98"/>
        <v/>
      </c>
      <c r="U298" t="str">
        <f t="shared" si="99"/>
        <v/>
      </c>
      <c r="V298" t="str">
        <f t="shared" si="100"/>
        <v/>
      </c>
      <c r="W298" t="str">
        <f t="shared" si="101"/>
        <v/>
      </c>
      <c r="X298" t="str">
        <f t="shared" si="102"/>
        <v/>
      </c>
      <c r="Y298" t="str">
        <f t="shared" si="103"/>
        <v/>
      </c>
      <c r="Z298" t="str">
        <f t="shared" si="104"/>
        <v/>
      </c>
      <c r="AA298" t="str">
        <f t="shared" si="105"/>
        <v/>
      </c>
      <c r="AB298" t="str">
        <f t="shared" si="106"/>
        <v/>
      </c>
      <c r="AC298" t="str">
        <f t="shared" si="107"/>
        <v/>
      </c>
      <c r="AD298" t="str">
        <f t="shared" si="108"/>
        <v/>
      </c>
      <c r="AE298" t="str">
        <f t="shared" si="109"/>
        <v/>
      </c>
      <c r="BI298">
        <v>205</v>
      </c>
    </row>
    <row r="299" spans="1:61" x14ac:dyDescent="0.25">
      <c r="A299" s="6">
        <v>1976.7</v>
      </c>
      <c r="B299">
        <v>0.4</v>
      </c>
      <c r="C299" t="s">
        <v>787</v>
      </c>
      <c r="D299" t="s">
        <v>462</v>
      </c>
      <c r="E299">
        <v>212.4</v>
      </c>
      <c r="F299">
        <v>258</v>
      </c>
      <c r="K299" t="str">
        <f t="shared" si="110"/>
        <v>W-0.2m</v>
      </c>
      <c r="L299" t="str">
        <f t="shared" si="92"/>
        <v/>
      </c>
      <c r="M299" t="str">
        <f t="shared" si="90"/>
        <v/>
      </c>
      <c r="N299" t="str">
        <f t="shared" si="93"/>
        <v>X</v>
      </c>
      <c r="O299" t="str">
        <f t="shared" si="94"/>
        <v/>
      </c>
      <c r="P299" t="str">
        <f t="shared" si="95"/>
        <v/>
      </c>
      <c r="Q299" t="str">
        <f t="shared" si="91"/>
        <v/>
      </c>
      <c r="R299" t="str">
        <f t="shared" si="96"/>
        <v/>
      </c>
      <c r="S299" t="str">
        <f t="shared" si="97"/>
        <v/>
      </c>
      <c r="T299" t="str">
        <f t="shared" si="98"/>
        <v/>
      </c>
      <c r="U299" t="str">
        <f t="shared" si="99"/>
        <v/>
      </c>
      <c r="V299" t="str">
        <f t="shared" si="100"/>
        <v/>
      </c>
      <c r="W299" t="str">
        <f t="shared" si="101"/>
        <v/>
      </c>
      <c r="X299" t="str">
        <f t="shared" si="102"/>
        <v/>
      </c>
      <c r="Y299" t="str">
        <f t="shared" si="103"/>
        <v/>
      </c>
      <c r="Z299" t="str">
        <f t="shared" si="104"/>
        <v/>
      </c>
      <c r="AA299" t="str">
        <f t="shared" si="105"/>
        <v/>
      </c>
      <c r="AB299" t="str">
        <f t="shared" si="106"/>
        <v/>
      </c>
      <c r="AC299" t="str">
        <f t="shared" si="107"/>
        <v/>
      </c>
      <c r="AD299" t="str">
        <f t="shared" si="108"/>
        <v>X</v>
      </c>
      <c r="AE299" t="str">
        <f t="shared" si="109"/>
        <v/>
      </c>
      <c r="BI299">
        <v>205</v>
      </c>
    </row>
    <row r="300" spans="1:61" x14ac:dyDescent="0.25">
      <c r="A300" s="6">
        <v>1978</v>
      </c>
      <c r="B300">
        <v>1.3</v>
      </c>
      <c r="C300" t="s">
        <v>788</v>
      </c>
      <c r="E300">
        <v>211.1</v>
      </c>
      <c r="F300">
        <v>258</v>
      </c>
      <c r="K300" t="str">
        <f t="shared" si="110"/>
        <v/>
      </c>
      <c r="L300" t="str">
        <f t="shared" si="92"/>
        <v/>
      </c>
      <c r="M300" t="str">
        <f t="shared" si="90"/>
        <v/>
      </c>
      <c r="N300" t="str">
        <f t="shared" si="93"/>
        <v/>
      </c>
      <c r="O300" t="str">
        <f t="shared" si="94"/>
        <v/>
      </c>
      <c r="P300" t="str">
        <f t="shared" si="95"/>
        <v/>
      </c>
      <c r="Q300" t="str">
        <f t="shared" si="91"/>
        <v/>
      </c>
      <c r="R300" t="str">
        <f t="shared" si="96"/>
        <v/>
      </c>
      <c r="S300" t="str">
        <f t="shared" si="97"/>
        <v/>
      </c>
      <c r="T300" t="str">
        <f t="shared" si="98"/>
        <v/>
      </c>
      <c r="U300" t="str">
        <f t="shared" si="99"/>
        <v/>
      </c>
      <c r="V300" t="str">
        <f t="shared" si="100"/>
        <v/>
      </c>
      <c r="W300" t="str">
        <f t="shared" si="101"/>
        <v/>
      </c>
      <c r="X300" t="str">
        <f t="shared" si="102"/>
        <v/>
      </c>
      <c r="Y300" t="str">
        <f t="shared" si="103"/>
        <v/>
      </c>
      <c r="Z300" t="str">
        <f t="shared" si="104"/>
        <v/>
      </c>
      <c r="AA300" t="str">
        <f t="shared" si="105"/>
        <v/>
      </c>
      <c r="AB300" t="str">
        <f t="shared" si="106"/>
        <v/>
      </c>
      <c r="AC300" t="str">
        <f t="shared" si="107"/>
        <v/>
      </c>
      <c r="AD300" t="str">
        <f t="shared" si="108"/>
        <v/>
      </c>
      <c r="AE300" t="str">
        <f t="shared" si="109"/>
        <v/>
      </c>
      <c r="BI300">
        <v>205</v>
      </c>
    </row>
    <row r="301" spans="1:61" x14ac:dyDescent="0.25">
      <c r="A301" s="6">
        <v>1978.4</v>
      </c>
      <c r="B301">
        <v>0.4</v>
      </c>
      <c r="C301" t="s">
        <v>789</v>
      </c>
      <c r="D301" t="s">
        <v>281</v>
      </c>
      <c r="E301">
        <v>210.7</v>
      </c>
      <c r="F301">
        <v>258</v>
      </c>
      <c r="K301" t="str">
        <f t="shared" si="110"/>
        <v/>
      </c>
      <c r="L301" t="str">
        <f t="shared" si="92"/>
        <v/>
      </c>
      <c r="M301" t="str">
        <f t="shared" si="90"/>
        <v/>
      </c>
      <c r="N301" t="str">
        <f t="shared" si="93"/>
        <v/>
      </c>
      <c r="O301" t="str">
        <f t="shared" si="94"/>
        <v/>
      </c>
      <c r="P301" t="str">
        <f t="shared" si="95"/>
        <v/>
      </c>
      <c r="Q301" t="str">
        <f t="shared" si="91"/>
        <v/>
      </c>
      <c r="R301" t="str">
        <f t="shared" si="96"/>
        <v/>
      </c>
      <c r="S301" t="str">
        <f t="shared" si="97"/>
        <v/>
      </c>
      <c r="T301" t="str">
        <f t="shared" si="98"/>
        <v/>
      </c>
      <c r="U301" t="str">
        <f t="shared" si="99"/>
        <v/>
      </c>
      <c r="V301" t="str">
        <f t="shared" si="100"/>
        <v/>
      </c>
      <c r="W301" t="str">
        <f t="shared" si="101"/>
        <v/>
      </c>
      <c r="X301" t="str">
        <f t="shared" si="102"/>
        <v/>
      </c>
      <c r="Y301" t="str">
        <f t="shared" si="103"/>
        <v/>
      </c>
      <c r="Z301" t="str">
        <f t="shared" si="104"/>
        <v/>
      </c>
      <c r="AA301" t="str">
        <f t="shared" si="105"/>
        <v/>
      </c>
      <c r="AB301" t="str">
        <f t="shared" si="106"/>
        <v/>
      </c>
      <c r="AC301" t="str">
        <f t="shared" si="107"/>
        <v/>
      </c>
      <c r="AD301" t="str">
        <f t="shared" si="108"/>
        <v>X</v>
      </c>
      <c r="AE301" t="str">
        <f t="shared" si="109"/>
        <v/>
      </c>
      <c r="BI301">
        <v>205</v>
      </c>
    </row>
    <row r="302" spans="1:61" x14ac:dyDescent="0.25">
      <c r="A302" s="6">
        <v>1979.4</v>
      </c>
      <c r="B302">
        <v>1</v>
      </c>
      <c r="C302" t="s">
        <v>790</v>
      </c>
      <c r="D302" t="s">
        <v>351</v>
      </c>
      <c r="E302">
        <v>209.7</v>
      </c>
      <c r="F302">
        <v>259</v>
      </c>
      <c r="K302" t="str">
        <f t="shared" si="110"/>
        <v/>
      </c>
      <c r="L302" t="str">
        <f t="shared" si="92"/>
        <v/>
      </c>
      <c r="M302" t="str">
        <f t="shared" si="90"/>
        <v/>
      </c>
      <c r="N302" t="str">
        <f t="shared" si="93"/>
        <v/>
      </c>
      <c r="O302" t="str">
        <f t="shared" si="94"/>
        <v/>
      </c>
      <c r="P302" t="str">
        <f t="shared" si="95"/>
        <v/>
      </c>
      <c r="Q302" t="str">
        <f t="shared" si="91"/>
        <v/>
      </c>
      <c r="R302" t="str">
        <f t="shared" si="96"/>
        <v/>
      </c>
      <c r="S302" t="str">
        <f t="shared" si="97"/>
        <v/>
      </c>
      <c r="T302" t="str">
        <f t="shared" si="98"/>
        <v/>
      </c>
      <c r="U302" t="str">
        <f t="shared" si="99"/>
        <v>X</v>
      </c>
      <c r="V302" t="str">
        <f t="shared" si="100"/>
        <v/>
      </c>
      <c r="W302" t="str">
        <f t="shared" si="101"/>
        <v/>
      </c>
      <c r="X302" t="str">
        <f t="shared" si="102"/>
        <v/>
      </c>
      <c r="Y302" t="str">
        <f t="shared" si="103"/>
        <v/>
      </c>
      <c r="Z302" t="str">
        <f t="shared" si="104"/>
        <v/>
      </c>
      <c r="AA302" t="str">
        <f t="shared" si="105"/>
        <v/>
      </c>
      <c r="AB302" t="str">
        <f t="shared" si="106"/>
        <v/>
      </c>
      <c r="AC302" t="str">
        <f t="shared" si="107"/>
        <v/>
      </c>
      <c r="AD302" t="str">
        <f t="shared" si="108"/>
        <v>X</v>
      </c>
      <c r="AE302" t="str">
        <f t="shared" si="109"/>
        <v/>
      </c>
      <c r="AH302" t="s">
        <v>8</v>
      </c>
      <c r="AI302" t="s">
        <v>81</v>
      </c>
      <c r="AJ302">
        <v>44.969988399999998</v>
      </c>
      <c r="AK302">
        <v>-70.445756900000006</v>
      </c>
      <c r="AL302">
        <v>1965.3</v>
      </c>
      <c r="AM302">
        <v>209.3</v>
      </c>
      <c r="AN302">
        <v>2920</v>
      </c>
      <c r="AT302" t="s">
        <v>81</v>
      </c>
      <c r="AU302" t="s">
        <v>242</v>
      </c>
      <c r="AV302">
        <v>1979.4</v>
      </c>
      <c r="AW302">
        <v>8</v>
      </c>
      <c r="AX302" t="s">
        <v>174</v>
      </c>
      <c r="AY302">
        <v>8.9</v>
      </c>
      <c r="AZ302">
        <v>209.7</v>
      </c>
      <c r="BA302" s="4">
        <v>2968</v>
      </c>
      <c r="BB302" t="s">
        <v>175</v>
      </c>
      <c r="BC302">
        <v>6</v>
      </c>
      <c r="BD302" t="s">
        <v>233</v>
      </c>
      <c r="BE302">
        <v>-70.446299999999994</v>
      </c>
      <c r="BF302">
        <v>44.970030000000001</v>
      </c>
      <c r="BI302">
        <v>205</v>
      </c>
    </row>
    <row r="303" spans="1:61" x14ac:dyDescent="0.25">
      <c r="A303" s="6">
        <v>1982.1</v>
      </c>
      <c r="B303">
        <v>2.7</v>
      </c>
      <c r="C303" t="s">
        <v>791</v>
      </c>
      <c r="D303" t="s">
        <v>281</v>
      </c>
      <c r="E303">
        <v>207</v>
      </c>
      <c r="F303">
        <v>259</v>
      </c>
      <c r="K303" t="str">
        <f t="shared" ref="K303:K320" si="111">IF(ISERROR(FIND("m ",D303)),"",MID(D303,FIND("-",D303)-1,FIND("m ",D303)+1-FIND("-",D303)+1))</f>
        <v/>
      </c>
      <c r="L303" t="str">
        <f t="shared" si="92"/>
        <v/>
      </c>
      <c r="M303" t="str">
        <f t="shared" si="90"/>
        <v/>
      </c>
      <c r="N303" t="str">
        <f t="shared" si="93"/>
        <v/>
      </c>
      <c r="O303" t="str">
        <f t="shared" si="94"/>
        <v/>
      </c>
      <c r="P303" t="str">
        <f t="shared" si="95"/>
        <v/>
      </c>
      <c r="Q303" t="str">
        <f t="shared" si="91"/>
        <v/>
      </c>
      <c r="R303" t="str">
        <f t="shared" si="96"/>
        <v/>
      </c>
      <c r="S303" t="str">
        <f t="shared" si="97"/>
        <v/>
      </c>
      <c r="T303" t="str">
        <f t="shared" si="98"/>
        <v/>
      </c>
      <c r="U303" t="str">
        <f t="shared" si="99"/>
        <v/>
      </c>
      <c r="V303" t="str">
        <f t="shared" si="100"/>
        <v/>
      </c>
      <c r="W303" t="str">
        <f t="shared" si="101"/>
        <v/>
      </c>
      <c r="X303" t="str">
        <f t="shared" si="102"/>
        <v/>
      </c>
      <c r="Y303" t="str">
        <f t="shared" si="103"/>
        <v/>
      </c>
      <c r="Z303" t="str">
        <f t="shared" si="104"/>
        <v/>
      </c>
      <c r="AA303" t="str">
        <f t="shared" si="105"/>
        <v/>
      </c>
      <c r="AB303" t="str">
        <f t="shared" si="106"/>
        <v/>
      </c>
      <c r="AC303" t="str">
        <f t="shared" si="107"/>
        <v/>
      </c>
      <c r="AD303" t="str">
        <f t="shared" si="108"/>
        <v>X</v>
      </c>
      <c r="AE303" t="str">
        <f t="shared" si="109"/>
        <v/>
      </c>
      <c r="BI303">
        <v>205</v>
      </c>
    </row>
    <row r="304" spans="1:61" x14ac:dyDescent="0.25">
      <c r="A304" s="6">
        <v>1982.2</v>
      </c>
      <c r="B304">
        <v>0.1</v>
      </c>
      <c r="C304" t="s">
        <v>792</v>
      </c>
      <c r="E304">
        <v>206.9</v>
      </c>
      <c r="F304">
        <v>259</v>
      </c>
      <c r="K304" t="str">
        <f t="shared" si="111"/>
        <v/>
      </c>
      <c r="L304" t="str">
        <f t="shared" si="92"/>
        <v/>
      </c>
      <c r="M304" t="str">
        <f t="shared" si="90"/>
        <v/>
      </c>
      <c r="N304" t="str">
        <f t="shared" si="93"/>
        <v/>
      </c>
      <c r="O304" t="str">
        <f t="shared" si="94"/>
        <v/>
      </c>
      <c r="P304" t="str">
        <f t="shared" si="95"/>
        <v/>
      </c>
      <c r="Q304" t="str">
        <f t="shared" si="91"/>
        <v/>
      </c>
      <c r="R304" t="str">
        <f t="shared" si="96"/>
        <v/>
      </c>
      <c r="S304" t="str">
        <f t="shared" si="97"/>
        <v/>
      </c>
      <c r="T304" t="str">
        <f t="shared" si="98"/>
        <v/>
      </c>
      <c r="U304" t="str">
        <f t="shared" si="99"/>
        <v/>
      </c>
      <c r="V304" t="str">
        <f t="shared" si="100"/>
        <v/>
      </c>
      <c r="W304" t="str">
        <f t="shared" si="101"/>
        <v/>
      </c>
      <c r="X304" t="str">
        <f t="shared" si="102"/>
        <v/>
      </c>
      <c r="Y304" t="str">
        <f t="shared" si="103"/>
        <v/>
      </c>
      <c r="Z304" t="str">
        <f t="shared" si="104"/>
        <v/>
      </c>
      <c r="AA304" t="str">
        <f t="shared" si="105"/>
        <v/>
      </c>
      <c r="AB304" t="str">
        <f t="shared" si="106"/>
        <v/>
      </c>
      <c r="AC304" t="str">
        <f t="shared" si="107"/>
        <v/>
      </c>
      <c r="AD304" t="str">
        <f t="shared" si="108"/>
        <v/>
      </c>
      <c r="AE304" t="str">
        <f t="shared" si="109"/>
        <v/>
      </c>
      <c r="BI304">
        <v>205</v>
      </c>
    </row>
    <row r="305" spans="1:61" x14ac:dyDescent="0.25">
      <c r="A305" s="6">
        <v>1982.9</v>
      </c>
      <c r="B305">
        <v>0.7</v>
      </c>
      <c r="C305" t="s">
        <v>793</v>
      </c>
      <c r="D305" t="s">
        <v>281</v>
      </c>
      <c r="E305">
        <v>206.2</v>
      </c>
      <c r="F305">
        <v>259</v>
      </c>
      <c r="K305" t="str">
        <f t="shared" si="111"/>
        <v/>
      </c>
      <c r="L305" t="str">
        <f t="shared" si="92"/>
        <v/>
      </c>
      <c r="M305" t="str">
        <f t="shared" si="90"/>
        <v/>
      </c>
      <c r="N305" t="str">
        <f t="shared" si="93"/>
        <v/>
      </c>
      <c r="O305" t="str">
        <f t="shared" si="94"/>
        <v/>
      </c>
      <c r="P305" t="str">
        <f t="shared" si="95"/>
        <v/>
      </c>
      <c r="Q305" t="str">
        <f t="shared" si="91"/>
        <v/>
      </c>
      <c r="R305" t="str">
        <f t="shared" si="96"/>
        <v/>
      </c>
      <c r="S305" t="str">
        <f t="shared" si="97"/>
        <v/>
      </c>
      <c r="T305" t="str">
        <f t="shared" si="98"/>
        <v/>
      </c>
      <c r="U305" t="str">
        <f t="shared" si="99"/>
        <v/>
      </c>
      <c r="V305" t="str">
        <f t="shared" si="100"/>
        <v/>
      </c>
      <c r="W305" t="str">
        <f t="shared" si="101"/>
        <v/>
      </c>
      <c r="X305" t="str">
        <f t="shared" si="102"/>
        <v/>
      </c>
      <c r="Y305" t="str">
        <f t="shared" si="103"/>
        <v/>
      </c>
      <c r="Z305" t="str">
        <f t="shared" si="104"/>
        <v/>
      </c>
      <c r="AA305" t="str">
        <f t="shared" si="105"/>
        <v/>
      </c>
      <c r="AB305" t="str">
        <f t="shared" si="106"/>
        <v/>
      </c>
      <c r="AC305" t="str">
        <f t="shared" si="107"/>
        <v/>
      </c>
      <c r="AD305" t="str">
        <f t="shared" si="108"/>
        <v>X</v>
      </c>
      <c r="AE305" t="str">
        <f t="shared" si="109"/>
        <v/>
      </c>
      <c r="BI305">
        <v>205</v>
      </c>
    </row>
    <row r="306" spans="1:61" x14ac:dyDescent="0.25">
      <c r="A306" s="6">
        <v>1983.6</v>
      </c>
      <c r="B306">
        <v>0.7</v>
      </c>
      <c r="C306" t="s">
        <v>794</v>
      </c>
      <c r="E306">
        <v>205.5</v>
      </c>
      <c r="F306">
        <v>259</v>
      </c>
      <c r="K306" t="str">
        <f t="shared" si="111"/>
        <v/>
      </c>
      <c r="L306" t="str">
        <f t="shared" si="92"/>
        <v/>
      </c>
      <c r="M306" t="str">
        <f t="shared" si="90"/>
        <v/>
      </c>
      <c r="N306" t="str">
        <f t="shared" si="93"/>
        <v/>
      </c>
      <c r="O306" t="str">
        <f t="shared" si="94"/>
        <v/>
      </c>
      <c r="P306" t="str">
        <f t="shared" si="95"/>
        <v/>
      </c>
      <c r="Q306" t="str">
        <f t="shared" si="91"/>
        <v/>
      </c>
      <c r="R306" t="str">
        <f t="shared" si="96"/>
        <v/>
      </c>
      <c r="S306" t="str">
        <f t="shared" si="97"/>
        <v/>
      </c>
      <c r="T306" t="str">
        <f t="shared" si="98"/>
        <v/>
      </c>
      <c r="U306" t="str">
        <f t="shared" si="99"/>
        <v/>
      </c>
      <c r="V306" t="str">
        <f t="shared" si="100"/>
        <v/>
      </c>
      <c r="W306" t="str">
        <f t="shared" si="101"/>
        <v/>
      </c>
      <c r="X306" t="str">
        <f t="shared" si="102"/>
        <v/>
      </c>
      <c r="Y306" t="str">
        <f t="shared" si="103"/>
        <v/>
      </c>
      <c r="Z306" t="str">
        <f t="shared" si="104"/>
        <v/>
      </c>
      <c r="AA306" t="str">
        <f t="shared" si="105"/>
        <v/>
      </c>
      <c r="AB306" t="str">
        <f t="shared" si="106"/>
        <v/>
      </c>
      <c r="AC306" t="str">
        <f t="shared" si="107"/>
        <v/>
      </c>
      <c r="AD306" t="str">
        <f t="shared" si="108"/>
        <v/>
      </c>
      <c r="AE306" t="str">
        <f t="shared" si="109"/>
        <v/>
      </c>
      <c r="BI306">
        <v>205</v>
      </c>
    </row>
    <row r="307" spans="1:61" x14ac:dyDescent="0.25">
      <c r="A307" s="6">
        <v>1984.1</v>
      </c>
      <c r="B307">
        <v>0.5</v>
      </c>
      <c r="C307" t="s">
        <v>795</v>
      </c>
      <c r="D307" t="s">
        <v>281</v>
      </c>
      <c r="E307">
        <v>205</v>
      </c>
      <c r="F307">
        <v>259</v>
      </c>
      <c r="K307" t="str">
        <f t="shared" si="111"/>
        <v/>
      </c>
      <c r="L307" t="str">
        <f t="shared" si="92"/>
        <v/>
      </c>
      <c r="M307" t="str">
        <f t="shared" si="90"/>
        <v/>
      </c>
      <c r="N307" t="str">
        <f t="shared" si="93"/>
        <v/>
      </c>
      <c r="O307" t="str">
        <f t="shared" si="94"/>
        <v/>
      </c>
      <c r="P307" t="str">
        <f t="shared" si="95"/>
        <v/>
      </c>
      <c r="Q307" t="str">
        <f t="shared" si="91"/>
        <v/>
      </c>
      <c r="R307" t="str">
        <f t="shared" si="96"/>
        <v/>
      </c>
      <c r="S307" t="str">
        <f t="shared" si="97"/>
        <v/>
      </c>
      <c r="T307" t="str">
        <f t="shared" si="98"/>
        <v/>
      </c>
      <c r="U307" t="str">
        <f t="shared" si="99"/>
        <v/>
      </c>
      <c r="V307" t="str">
        <f t="shared" si="100"/>
        <v/>
      </c>
      <c r="W307" t="str">
        <f t="shared" si="101"/>
        <v/>
      </c>
      <c r="X307" t="str">
        <f t="shared" si="102"/>
        <v/>
      </c>
      <c r="Y307" t="str">
        <f t="shared" si="103"/>
        <v/>
      </c>
      <c r="Z307" t="str">
        <f t="shared" si="104"/>
        <v/>
      </c>
      <c r="AA307" t="str">
        <f t="shared" si="105"/>
        <v/>
      </c>
      <c r="AB307" t="str">
        <f t="shared" si="106"/>
        <v/>
      </c>
      <c r="AC307" t="str">
        <f t="shared" si="107"/>
        <v/>
      </c>
      <c r="AD307" t="str">
        <f t="shared" si="108"/>
        <v>X</v>
      </c>
      <c r="AE307" t="str">
        <f t="shared" si="109"/>
        <v/>
      </c>
      <c r="BI307">
        <v>205</v>
      </c>
    </row>
    <row r="308" spans="1:61" x14ac:dyDescent="0.25">
      <c r="A308" s="6">
        <v>1985.2</v>
      </c>
      <c r="B308">
        <v>1.1000000000000001</v>
      </c>
      <c r="C308" t="s">
        <v>796</v>
      </c>
      <c r="E308">
        <v>203.9</v>
      </c>
      <c r="F308">
        <v>259</v>
      </c>
      <c r="K308" t="str">
        <f t="shared" si="111"/>
        <v/>
      </c>
      <c r="L308" t="str">
        <f t="shared" si="92"/>
        <v/>
      </c>
      <c r="M308" t="str">
        <f t="shared" si="90"/>
        <v/>
      </c>
      <c r="N308" t="str">
        <f t="shared" si="93"/>
        <v/>
      </c>
      <c r="O308" t="str">
        <f t="shared" si="94"/>
        <v/>
      </c>
      <c r="P308" t="str">
        <f t="shared" si="95"/>
        <v/>
      </c>
      <c r="Q308" t="str">
        <f t="shared" si="91"/>
        <v/>
      </c>
      <c r="R308" t="str">
        <f t="shared" si="96"/>
        <v/>
      </c>
      <c r="S308" t="str">
        <f t="shared" si="97"/>
        <v/>
      </c>
      <c r="T308" t="str">
        <f t="shared" si="98"/>
        <v/>
      </c>
      <c r="U308" t="str">
        <f t="shared" si="99"/>
        <v/>
      </c>
      <c r="V308" t="str">
        <f t="shared" si="100"/>
        <v/>
      </c>
      <c r="W308" t="str">
        <f t="shared" si="101"/>
        <v/>
      </c>
      <c r="X308" t="str">
        <f t="shared" si="102"/>
        <v/>
      </c>
      <c r="Y308" t="str">
        <f t="shared" si="103"/>
        <v/>
      </c>
      <c r="Z308" t="str">
        <f t="shared" si="104"/>
        <v/>
      </c>
      <c r="AA308" t="str">
        <f t="shared" si="105"/>
        <v/>
      </c>
      <c r="AB308" t="str">
        <f t="shared" si="106"/>
        <v/>
      </c>
      <c r="AC308" t="str">
        <f t="shared" si="107"/>
        <v/>
      </c>
      <c r="AD308" t="str">
        <f t="shared" si="108"/>
        <v/>
      </c>
      <c r="AE308" t="str">
        <f t="shared" si="109"/>
        <v/>
      </c>
      <c r="BI308">
        <v>205</v>
      </c>
    </row>
    <row r="309" spans="1:61" x14ac:dyDescent="0.25">
      <c r="A309" s="6">
        <v>1986.3</v>
      </c>
      <c r="B309">
        <v>1.1000000000000001</v>
      </c>
      <c r="C309" t="s">
        <v>797</v>
      </c>
      <c r="D309" t="s">
        <v>463</v>
      </c>
      <c r="E309">
        <v>202.8</v>
      </c>
      <c r="F309">
        <v>259</v>
      </c>
      <c r="K309" t="str">
        <f t="shared" si="111"/>
        <v>E-1.7m</v>
      </c>
      <c r="L309" t="str">
        <f t="shared" si="92"/>
        <v/>
      </c>
      <c r="M309" t="str">
        <f t="shared" si="90"/>
        <v/>
      </c>
      <c r="N309" t="str">
        <f t="shared" si="93"/>
        <v/>
      </c>
      <c r="O309" t="str">
        <f t="shared" si="94"/>
        <v/>
      </c>
      <c r="P309" t="str">
        <f t="shared" si="95"/>
        <v/>
      </c>
      <c r="Q309" t="str">
        <f t="shared" si="91"/>
        <v/>
      </c>
      <c r="R309" t="str">
        <f t="shared" si="96"/>
        <v/>
      </c>
      <c r="S309" t="str">
        <f t="shared" si="97"/>
        <v/>
      </c>
      <c r="T309" t="str">
        <f t="shared" si="98"/>
        <v/>
      </c>
      <c r="U309" t="str">
        <f t="shared" si="99"/>
        <v/>
      </c>
      <c r="V309" t="str">
        <f t="shared" si="100"/>
        <v/>
      </c>
      <c r="W309" t="str">
        <f t="shared" si="101"/>
        <v/>
      </c>
      <c r="X309" t="str">
        <f t="shared" si="102"/>
        <v/>
      </c>
      <c r="Y309" t="str">
        <f t="shared" si="103"/>
        <v/>
      </c>
      <c r="Z309" t="str">
        <f t="shared" si="104"/>
        <v/>
      </c>
      <c r="AA309" t="str">
        <f t="shared" si="105"/>
        <v/>
      </c>
      <c r="AB309" t="str">
        <f t="shared" si="106"/>
        <v/>
      </c>
      <c r="AC309" t="str">
        <f t="shared" si="107"/>
        <v/>
      </c>
      <c r="AD309" t="str">
        <f t="shared" si="108"/>
        <v/>
      </c>
      <c r="AE309" t="str">
        <f t="shared" si="109"/>
        <v/>
      </c>
      <c r="AH309" t="s">
        <v>8</v>
      </c>
      <c r="AI309" t="s">
        <v>82</v>
      </c>
      <c r="AJ309">
        <v>44.995708899999997</v>
      </c>
      <c r="AK309">
        <v>-70.341237100000001</v>
      </c>
      <c r="AL309">
        <v>1973.3</v>
      </c>
      <c r="AM309">
        <v>201.3</v>
      </c>
      <c r="AN309">
        <v>3140</v>
      </c>
      <c r="BH309">
        <v>204</v>
      </c>
      <c r="BI309">
        <v>205</v>
      </c>
    </row>
    <row r="310" spans="1:61" x14ac:dyDescent="0.25">
      <c r="A310" s="6">
        <v>1987.4</v>
      </c>
      <c r="B310">
        <v>1.1000000000000001</v>
      </c>
      <c r="C310" t="s">
        <v>798</v>
      </c>
      <c r="D310" t="s">
        <v>351</v>
      </c>
      <c r="E310">
        <v>201.7</v>
      </c>
      <c r="F310">
        <v>259</v>
      </c>
      <c r="K310" t="str">
        <f t="shared" si="111"/>
        <v/>
      </c>
      <c r="L310" t="str">
        <f t="shared" si="92"/>
        <v/>
      </c>
      <c r="M310" t="str">
        <f t="shared" si="90"/>
        <v/>
      </c>
      <c r="N310" t="str">
        <f t="shared" si="93"/>
        <v/>
      </c>
      <c r="O310" t="str">
        <f t="shared" si="94"/>
        <v/>
      </c>
      <c r="P310" t="str">
        <f t="shared" si="95"/>
        <v/>
      </c>
      <c r="Q310" t="str">
        <f t="shared" si="91"/>
        <v/>
      </c>
      <c r="R310" t="str">
        <f t="shared" si="96"/>
        <v/>
      </c>
      <c r="S310" t="str">
        <f t="shared" si="97"/>
        <v/>
      </c>
      <c r="T310" t="str">
        <f t="shared" si="98"/>
        <v/>
      </c>
      <c r="U310" t="str">
        <f t="shared" si="99"/>
        <v>X</v>
      </c>
      <c r="V310" t="str">
        <f t="shared" si="100"/>
        <v/>
      </c>
      <c r="W310" t="str">
        <f t="shared" si="101"/>
        <v/>
      </c>
      <c r="X310" t="str">
        <f t="shared" si="102"/>
        <v/>
      </c>
      <c r="Y310" t="str">
        <f t="shared" si="103"/>
        <v/>
      </c>
      <c r="Z310" t="str">
        <f t="shared" si="104"/>
        <v/>
      </c>
      <c r="AA310" t="str">
        <f t="shared" si="105"/>
        <v/>
      </c>
      <c r="AB310" t="str">
        <f t="shared" si="106"/>
        <v/>
      </c>
      <c r="AC310" t="str">
        <f t="shared" si="107"/>
        <v/>
      </c>
      <c r="AD310" t="str">
        <f t="shared" si="108"/>
        <v>X</v>
      </c>
      <c r="AE310" t="str">
        <f t="shared" si="109"/>
        <v/>
      </c>
      <c r="AH310" t="s">
        <v>7</v>
      </c>
      <c r="AI310" t="s">
        <v>83</v>
      </c>
      <c r="AJ310">
        <v>45.003003999999997</v>
      </c>
      <c r="AK310">
        <v>-70.333539000000002</v>
      </c>
      <c r="AL310">
        <v>1974.1</v>
      </c>
      <c r="AM310">
        <v>200.5</v>
      </c>
      <c r="AN310">
        <v>3988</v>
      </c>
      <c r="AT310" t="s">
        <v>82</v>
      </c>
      <c r="AU310" t="s">
        <v>243</v>
      </c>
      <c r="AV310">
        <v>1987.4</v>
      </c>
      <c r="AW310">
        <v>18.600000000000001</v>
      </c>
      <c r="AX310" t="s">
        <v>174</v>
      </c>
      <c r="AY310">
        <v>8</v>
      </c>
      <c r="AZ310">
        <v>201.7</v>
      </c>
      <c r="BA310" s="4">
        <v>3139</v>
      </c>
      <c r="BB310" t="s">
        <v>175</v>
      </c>
      <c r="BC310">
        <v>8</v>
      </c>
      <c r="BD310" t="s">
        <v>233</v>
      </c>
      <c r="BE310">
        <v>-70.341800000000006</v>
      </c>
      <c r="BF310">
        <v>44.995750000000001</v>
      </c>
      <c r="BI310">
        <v>205</v>
      </c>
    </row>
    <row r="311" spans="1:61" x14ac:dyDescent="0.25">
      <c r="A311" s="6">
        <v>1988.2</v>
      </c>
      <c r="B311">
        <v>0.8</v>
      </c>
      <c r="C311" t="s">
        <v>799</v>
      </c>
      <c r="D311" t="s">
        <v>464</v>
      </c>
      <c r="E311">
        <v>200.9</v>
      </c>
      <c r="F311">
        <v>259</v>
      </c>
      <c r="K311" t="str">
        <f t="shared" si="111"/>
        <v>E-0.1m</v>
      </c>
      <c r="L311" t="str">
        <f t="shared" si="92"/>
        <v/>
      </c>
      <c r="M311" t="str">
        <f t="shared" si="90"/>
        <v/>
      </c>
      <c r="N311" t="str">
        <f t="shared" si="93"/>
        <v/>
      </c>
      <c r="O311" t="str">
        <f t="shared" si="94"/>
        <v/>
      </c>
      <c r="P311" t="str">
        <f t="shared" si="95"/>
        <v/>
      </c>
      <c r="Q311" t="str">
        <f t="shared" si="91"/>
        <v/>
      </c>
      <c r="R311" t="str">
        <f t="shared" si="96"/>
        <v/>
      </c>
      <c r="S311" t="str">
        <f t="shared" si="97"/>
        <v/>
      </c>
      <c r="T311" t="str">
        <f t="shared" si="98"/>
        <v/>
      </c>
      <c r="U311" t="str">
        <f t="shared" si="99"/>
        <v/>
      </c>
      <c r="V311" t="str">
        <f t="shared" si="100"/>
        <v/>
      </c>
      <c r="W311" t="str">
        <f t="shared" si="101"/>
        <v/>
      </c>
      <c r="X311" t="str">
        <f t="shared" si="102"/>
        <v/>
      </c>
      <c r="Y311" t="str">
        <f t="shared" si="103"/>
        <v/>
      </c>
      <c r="Z311" t="str">
        <f t="shared" si="104"/>
        <v/>
      </c>
      <c r="AA311" t="str">
        <f t="shared" si="105"/>
        <v/>
      </c>
      <c r="AB311" t="str">
        <f t="shared" si="106"/>
        <v/>
      </c>
      <c r="AC311" t="str">
        <f t="shared" si="107"/>
        <v/>
      </c>
      <c r="AD311" t="str">
        <f t="shared" si="108"/>
        <v/>
      </c>
      <c r="AE311" t="str">
        <f t="shared" si="109"/>
        <v/>
      </c>
      <c r="BI311">
        <v>205</v>
      </c>
    </row>
    <row r="312" spans="1:61" x14ac:dyDescent="0.25">
      <c r="A312" s="6">
        <v>1988.9</v>
      </c>
      <c r="B312">
        <v>0.7</v>
      </c>
      <c r="C312" t="s">
        <v>800</v>
      </c>
      <c r="E312">
        <v>200.2</v>
      </c>
      <c r="F312">
        <v>259</v>
      </c>
      <c r="K312" t="str">
        <f t="shared" si="111"/>
        <v/>
      </c>
      <c r="L312" t="str">
        <f t="shared" si="92"/>
        <v/>
      </c>
      <c r="M312" t="str">
        <f t="shared" si="90"/>
        <v/>
      </c>
      <c r="N312" t="str">
        <f t="shared" si="93"/>
        <v/>
      </c>
      <c r="O312" t="str">
        <f t="shared" si="94"/>
        <v/>
      </c>
      <c r="P312" t="str">
        <f t="shared" si="95"/>
        <v/>
      </c>
      <c r="Q312" t="str">
        <f t="shared" si="91"/>
        <v/>
      </c>
      <c r="R312" t="str">
        <f t="shared" si="96"/>
        <v/>
      </c>
      <c r="S312" t="str">
        <f t="shared" si="97"/>
        <v/>
      </c>
      <c r="T312" t="str">
        <f t="shared" si="98"/>
        <v/>
      </c>
      <c r="U312" t="str">
        <f t="shared" si="99"/>
        <v/>
      </c>
      <c r="V312" t="str">
        <f t="shared" si="100"/>
        <v/>
      </c>
      <c r="W312" t="str">
        <f t="shared" si="101"/>
        <v/>
      </c>
      <c r="X312" t="str">
        <f t="shared" si="102"/>
        <v/>
      </c>
      <c r="Y312" t="str">
        <f t="shared" si="103"/>
        <v/>
      </c>
      <c r="Z312" t="str">
        <f t="shared" si="104"/>
        <v/>
      </c>
      <c r="AA312" t="str">
        <f t="shared" si="105"/>
        <v/>
      </c>
      <c r="AB312" t="str">
        <f t="shared" si="106"/>
        <v/>
      </c>
      <c r="AC312" t="str">
        <f t="shared" si="107"/>
        <v/>
      </c>
      <c r="AD312" t="str">
        <f t="shared" si="108"/>
        <v/>
      </c>
      <c r="AE312" t="str">
        <f t="shared" si="109"/>
        <v/>
      </c>
      <c r="BI312">
        <v>205</v>
      </c>
    </row>
    <row r="313" spans="1:61" x14ac:dyDescent="0.25">
      <c r="A313" s="6">
        <v>1990.3</v>
      </c>
      <c r="B313">
        <v>1.4</v>
      </c>
      <c r="C313" t="s">
        <v>801</v>
      </c>
      <c r="D313" t="s">
        <v>465</v>
      </c>
      <c r="E313">
        <v>198.8</v>
      </c>
      <c r="F313">
        <v>259</v>
      </c>
      <c r="K313" t="str">
        <f t="shared" si="111"/>
        <v>E-0.3m</v>
      </c>
      <c r="L313" t="str">
        <f t="shared" si="92"/>
        <v/>
      </c>
      <c r="M313" t="str">
        <f t="shared" si="90"/>
        <v/>
      </c>
      <c r="N313" t="str">
        <f t="shared" si="93"/>
        <v/>
      </c>
      <c r="O313" t="str">
        <f t="shared" si="94"/>
        <v/>
      </c>
      <c r="P313" t="str">
        <f t="shared" si="95"/>
        <v/>
      </c>
      <c r="Q313" t="str">
        <f t="shared" si="91"/>
        <v/>
      </c>
      <c r="R313" t="str">
        <f t="shared" si="96"/>
        <v/>
      </c>
      <c r="S313" t="str">
        <f t="shared" si="97"/>
        <v/>
      </c>
      <c r="T313" t="str">
        <f t="shared" si="98"/>
        <v/>
      </c>
      <c r="U313" t="str">
        <f t="shared" si="99"/>
        <v/>
      </c>
      <c r="V313" t="str">
        <f t="shared" si="100"/>
        <v/>
      </c>
      <c r="W313" t="str">
        <f t="shared" si="101"/>
        <v/>
      </c>
      <c r="X313" t="str">
        <f t="shared" si="102"/>
        <v/>
      </c>
      <c r="Y313" t="str">
        <f t="shared" si="103"/>
        <v/>
      </c>
      <c r="Z313" t="str">
        <f t="shared" si="104"/>
        <v/>
      </c>
      <c r="AA313" t="str">
        <f t="shared" si="105"/>
        <v/>
      </c>
      <c r="AB313" t="str">
        <f t="shared" si="106"/>
        <v/>
      </c>
      <c r="AC313" t="str">
        <f t="shared" si="107"/>
        <v/>
      </c>
      <c r="AD313" t="str">
        <f t="shared" si="108"/>
        <v>X</v>
      </c>
      <c r="AE313" t="str">
        <f t="shared" si="109"/>
        <v/>
      </c>
      <c r="AH313" t="s">
        <v>7</v>
      </c>
      <c r="AI313" t="s">
        <v>84</v>
      </c>
      <c r="AJ313">
        <v>45.031807999999998</v>
      </c>
      <c r="AK313">
        <v>-70.313247000000004</v>
      </c>
      <c r="AL313">
        <v>1976.2</v>
      </c>
      <c r="AM313">
        <v>198.4</v>
      </c>
      <c r="AN313">
        <v>4237</v>
      </c>
      <c r="BI313">
        <v>205</v>
      </c>
    </row>
    <row r="314" spans="1:61" x14ac:dyDescent="0.25">
      <c r="A314" s="6">
        <v>1992.5</v>
      </c>
      <c r="B314">
        <v>2.2000000000000002</v>
      </c>
      <c r="C314" t="s">
        <v>802</v>
      </c>
      <c r="D314" t="s">
        <v>281</v>
      </c>
      <c r="E314">
        <v>196.6</v>
      </c>
      <c r="F314">
        <v>259</v>
      </c>
      <c r="K314" t="str">
        <f t="shared" si="111"/>
        <v/>
      </c>
      <c r="L314" t="str">
        <f t="shared" si="92"/>
        <v/>
      </c>
      <c r="M314" t="str">
        <f t="shared" si="90"/>
        <v/>
      </c>
      <c r="N314" t="str">
        <f t="shared" si="93"/>
        <v/>
      </c>
      <c r="O314" t="str">
        <f t="shared" si="94"/>
        <v/>
      </c>
      <c r="P314" t="str">
        <f t="shared" si="95"/>
        <v/>
      </c>
      <c r="Q314" t="str">
        <f t="shared" si="91"/>
        <v/>
      </c>
      <c r="R314" t="str">
        <f t="shared" si="96"/>
        <v/>
      </c>
      <c r="S314" t="str">
        <f t="shared" si="97"/>
        <v/>
      </c>
      <c r="T314" t="str">
        <f t="shared" si="98"/>
        <v/>
      </c>
      <c r="U314" t="str">
        <f t="shared" si="99"/>
        <v/>
      </c>
      <c r="V314" t="str">
        <f t="shared" si="100"/>
        <v/>
      </c>
      <c r="W314" t="str">
        <f t="shared" si="101"/>
        <v/>
      </c>
      <c r="X314" t="str">
        <f t="shared" si="102"/>
        <v/>
      </c>
      <c r="Y314" t="str">
        <f t="shared" si="103"/>
        <v/>
      </c>
      <c r="Z314" t="str">
        <f t="shared" si="104"/>
        <v/>
      </c>
      <c r="AA314" t="str">
        <f t="shared" si="105"/>
        <v/>
      </c>
      <c r="AB314" t="str">
        <f t="shared" si="106"/>
        <v/>
      </c>
      <c r="AC314" t="str">
        <f t="shared" si="107"/>
        <v/>
      </c>
      <c r="AD314" t="str">
        <f t="shared" si="108"/>
        <v>X</v>
      </c>
      <c r="AE314" t="str">
        <f t="shared" si="109"/>
        <v/>
      </c>
      <c r="BI314">
        <v>205</v>
      </c>
    </row>
    <row r="315" spans="1:61" x14ac:dyDescent="0.25">
      <c r="A315" s="6">
        <v>1992.6</v>
      </c>
      <c r="B315">
        <v>0.1</v>
      </c>
      <c r="C315" t="s">
        <v>803</v>
      </c>
      <c r="D315" t="s">
        <v>466</v>
      </c>
      <c r="E315">
        <v>196.5</v>
      </c>
      <c r="F315">
        <v>259</v>
      </c>
      <c r="K315" t="str">
        <f t="shared" si="111"/>
        <v>E-4.3m</v>
      </c>
      <c r="L315" t="str">
        <f t="shared" si="92"/>
        <v/>
      </c>
      <c r="M315" t="str">
        <f t="shared" si="90"/>
        <v/>
      </c>
      <c r="N315" t="str">
        <f t="shared" si="93"/>
        <v/>
      </c>
      <c r="O315" t="str">
        <f t="shared" si="94"/>
        <v>X</v>
      </c>
      <c r="P315" t="str">
        <f t="shared" si="95"/>
        <v/>
      </c>
      <c r="Q315" t="str">
        <f t="shared" si="91"/>
        <v/>
      </c>
      <c r="R315" t="str">
        <f t="shared" si="96"/>
        <v/>
      </c>
      <c r="S315" t="str">
        <f t="shared" si="97"/>
        <v>X</v>
      </c>
      <c r="T315" t="str">
        <f t="shared" si="98"/>
        <v/>
      </c>
      <c r="U315" t="str">
        <f t="shared" si="99"/>
        <v/>
      </c>
      <c r="V315" t="str">
        <f t="shared" si="100"/>
        <v/>
      </c>
      <c r="W315" t="str">
        <f t="shared" si="101"/>
        <v/>
      </c>
      <c r="X315" t="str">
        <f t="shared" si="102"/>
        <v/>
      </c>
      <c r="Y315" t="str">
        <f t="shared" si="103"/>
        <v/>
      </c>
      <c r="Z315" t="str">
        <f t="shared" si="104"/>
        <v/>
      </c>
      <c r="AA315" t="str">
        <f t="shared" si="105"/>
        <v/>
      </c>
      <c r="AB315" t="str">
        <f t="shared" si="106"/>
        <v/>
      </c>
      <c r="AC315" t="str">
        <f t="shared" si="107"/>
        <v/>
      </c>
      <c r="AD315" t="str">
        <f t="shared" si="108"/>
        <v/>
      </c>
      <c r="AE315" t="str">
        <f t="shared" si="109"/>
        <v>X</v>
      </c>
      <c r="BI315">
        <v>205</v>
      </c>
    </row>
    <row r="316" spans="1:61" x14ac:dyDescent="0.25">
      <c r="A316" s="6">
        <v>1993.6</v>
      </c>
      <c r="B316">
        <v>1</v>
      </c>
      <c r="C316" t="s">
        <v>804</v>
      </c>
      <c r="D316" t="s">
        <v>467</v>
      </c>
      <c r="E316">
        <v>195.5</v>
      </c>
      <c r="F316">
        <v>259</v>
      </c>
      <c r="K316" t="str">
        <f t="shared" si="111"/>
        <v>E-0.2m</v>
      </c>
      <c r="L316" t="str">
        <f t="shared" si="92"/>
        <v/>
      </c>
      <c r="M316" t="str">
        <f t="shared" si="90"/>
        <v/>
      </c>
      <c r="N316" t="str">
        <f t="shared" si="93"/>
        <v>X</v>
      </c>
      <c r="O316" t="str">
        <f t="shared" si="94"/>
        <v/>
      </c>
      <c r="P316" t="str">
        <f t="shared" si="95"/>
        <v/>
      </c>
      <c r="Q316" t="str">
        <f t="shared" si="91"/>
        <v/>
      </c>
      <c r="R316" t="str">
        <f t="shared" si="96"/>
        <v/>
      </c>
      <c r="S316" t="str">
        <f t="shared" si="97"/>
        <v/>
      </c>
      <c r="T316" t="str">
        <f t="shared" si="98"/>
        <v/>
      </c>
      <c r="U316" t="str">
        <f t="shared" si="99"/>
        <v/>
      </c>
      <c r="V316" t="str">
        <f t="shared" si="100"/>
        <v/>
      </c>
      <c r="W316" t="str">
        <f t="shared" si="101"/>
        <v/>
      </c>
      <c r="X316" t="str">
        <f t="shared" si="102"/>
        <v/>
      </c>
      <c r="Y316" t="str">
        <f t="shared" si="103"/>
        <v/>
      </c>
      <c r="Z316" t="str">
        <f t="shared" si="104"/>
        <v/>
      </c>
      <c r="AA316" t="str">
        <f t="shared" si="105"/>
        <v/>
      </c>
      <c r="AB316" t="str">
        <f t="shared" si="106"/>
        <v/>
      </c>
      <c r="AC316" t="str">
        <f t="shared" si="107"/>
        <v/>
      </c>
      <c r="AD316" t="str">
        <f t="shared" si="108"/>
        <v>X</v>
      </c>
      <c r="AE316" t="str">
        <f t="shared" si="109"/>
        <v/>
      </c>
      <c r="BI316">
        <v>205</v>
      </c>
    </row>
    <row r="317" spans="1:61" x14ac:dyDescent="0.25">
      <c r="A317" s="6">
        <v>1994.7</v>
      </c>
      <c r="B317">
        <v>1.1000000000000001</v>
      </c>
      <c r="C317" t="s">
        <v>805</v>
      </c>
      <c r="D317" t="s">
        <v>468</v>
      </c>
      <c r="E317">
        <v>194.4</v>
      </c>
      <c r="F317">
        <v>259</v>
      </c>
      <c r="K317" t="str">
        <f t="shared" si="111"/>
        <v/>
      </c>
      <c r="L317" t="str">
        <f t="shared" si="92"/>
        <v/>
      </c>
      <c r="M317" t="str">
        <f t="shared" si="90"/>
        <v/>
      </c>
      <c r="N317" t="str">
        <f t="shared" si="93"/>
        <v/>
      </c>
      <c r="O317" t="str">
        <f t="shared" si="94"/>
        <v/>
      </c>
      <c r="P317" t="str">
        <f t="shared" si="95"/>
        <v/>
      </c>
      <c r="Q317" t="str">
        <f t="shared" si="91"/>
        <v/>
      </c>
      <c r="R317" t="str">
        <f t="shared" si="96"/>
        <v/>
      </c>
      <c r="S317" t="str">
        <f t="shared" si="97"/>
        <v/>
      </c>
      <c r="T317" t="str">
        <f t="shared" si="98"/>
        <v>X</v>
      </c>
      <c r="U317" t="str">
        <f t="shared" si="99"/>
        <v/>
      </c>
      <c r="V317" t="str">
        <f t="shared" si="100"/>
        <v/>
      </c>
      <c r="W317" t="str">
        <f t="shared" si="101"/>
        <v/>
      </c>
      <c r="X317" t="str">
        <f t="shared" si="102"/>
        <v/>
      </c>
      <c r="Y317" t="str">
        <f t="shared" si="103"/>
        <v/>
      </c>
      <c r="Z317" t="str">
        <f t="shared" si="104"/>
        <v/>
      </c>
      <c r="AA317" t="str">
        <f t="shared" si="105"/>
        <v/>
      </c>
      <c r="AB317" t="str">
        <f t="shared" si="106"/>
        <v/>
      </c>
      <c r="AC317" t="str">
        <f t="shared" si="107"/>
        <v/>
      </c>
      <c r="AD317" t="str">
        <f t="shared" si="108"/>
        <v/>
      </c>
      <c r="AE317" t="str">
        <f t="shared" si="109"/>
        <v/>
      </c>
      <c r="BI317">
        <v>208</v>
      </c>
    </row>
    <row r="318" spans="1:61" x14ac:dyDescent="0.25">
      <c r="A318" s="6">
        <v>1995.7</v>
      </c>
      <c r="B318">
        <v>1</v>
      </c>
      <c r="C318" t="s">
        <v>806</v>
      </c>
      <c r="E318">
        <v>193.4</v>
      </c>
      <c r="F318">
        <v>259</v>
      </c>
      <c r="K318" t="str">
        <f t="shared" si="111"/>
        <v/>
      </c>
      <c r="L318" t="str">
        <f t="shared" si="92"/>
        <v/>
      </c>
      <c r="M318" t="str">
        <f t="shared" si="90"/>
        <v/>
      </c>
      <c r="N318" t="str">
        <f t="shared" si="93"/>
        <v/>
      </c>
      <c r="O318" t="str">
        <f t="shared" si="94"/>
        <v/>
      </c>
      <c r="P318" t="str">
        <f t="shared" si="95"/>
        <v/>
      </c>
      <c r="Q318" t="str">
        <f t="shared" si="91"/>
        <v/>
      </c>
      <c r="R318" t="str">
        <f t="shared" si="96"/>
        <v/>
      </c>
      <c r="S318" t="str">
        <f t="shared" si="97"/>
        <v/>
      </c>
      <c r="T318" t="str">
        <f t="shared" si="98"/>
        <v/>
      </c>
      <c r="U318" t="str">
        <f t="shared" si="99"/>
        <v/>
      </c>
      <c r="V318" t="str">
        <f t="shared" si="100"/>
        <v/>
      </c>
      <c r="W318" t="str">
        <f t="shared" si="101"/>
        <v/>
      </c>
      <c r="X318" t="str">
        <f t="shared" si="102"/>
        <v/>
      </c>
      <c r="Y318" t="str">
        <f t="shared" si="103"/>
        <v/>
      </c>
      <c r="Z318" t="str">
        <f t="shared" si="104"/>
        <v/>
      </c>
      <c r="AA318" t="str">
        <f t="shared" si="105"/>
        <v/>
      </c>
      <c r="AB318" t="str">
        <f t="shared" si="106"/>
        <v/>
      </c>
      <c r="AC318" t="str">
        <f t="shared" si="107"/>
        <v/>
      </c>
      <c r="AD318" t="str">
        <f t="shared" si="108"/>
        <v/>
      </c>
      <c r="AE318" t="str">
        <f t="shared" si="109"/>
        <v/>
      </c>
      <c r="AH318" t="s">
        <v>7</v>
      </c>
      <c r="AI318" t="s">
        <v>85</v>
      </c>
      <c r="AJ318">
        <v>45.047232999999999</v>
      </c>
      <c r="AK318">
        <v>-70.382835999999998</v>
      </c>
      <c r="AL318">
        <v>1980.6</v>
      </c>
      <c r="AM318">
        <v>194</v>
      </c>
      <c r="AN318">
        <v>4168</v>
      </c>
      <c r="BI318">
        <v>208</v>
      </c>
    </row>
    <row r="319" spans="1:61" x14ac:dyDescent="0.25">
      <c r="A319" s="6">
        <v>1996.7</v>
      </c>
      <c r="B319">
        <v>1</v>
      </c>
      <c r="C319" t="s">
        <v>807</v>
      </c>
      <c r="D319" t="s">
        <v>281</v>
      </c>
      <c r="E319">
        <v>192.4</v>
      </c>
      <c r="F319">
        <v>259</v>
      </c>
      <c r="K319" t="str">
        <f t="shared" si="111"/>
        <v/>
      </c>
      <c r="L319" t="str">
        <f t="shared" si="92"/>
        <v/>
      </c>
      <c r="M319" t="str">
        <f t="shared" si="90"/>
        <v/>
      </c>
      <c r="N319" t="str">
        <f t="shared" si="93"/>
        <v/>
      </c>
      <c r="O319" t="str">
        <f t="shared" si="94"/>
        <v/>
      </c>
      <c r="P319" t="str">
        <f t="shared" si="95"/>
        <v/>
      </c>
      <c r="Q319" t="str">
        <f t="shared" si="91"/>
        <v/>
      </c>
      <c r="R319" t="str">
        <f t="shared" si="96"/>
        <v/>
      </c>
      <c r="S319" t="str">
        <f t="shared" si="97"/>
        <v/>
      </c>
      <c r="T319" t="str">
        <f t="shared" si="98"/>
        <v/>
      </c>
      <c r="U319" t="str">
        <f t="shared" si="99"/>
        <v/>
      </c>
      <c r="V319" t="str">
        <f t="shared" si="100"/>
        <v/>
      </c>
      <c r="W319" t="str">
        <f t="shared" si="101"/>
        <v/>
      </c>
      <c r="X319" t="str">
        <f t="shared" si="102"/>
        <v/>
      </c>
      <c r="Y319" t="str">
        <f t="shared" si="103"/>
        <v/>
      </c>
      <c r="Z319" t="str">
        <f t="shared" si="104"/>
        <v/>
      </c>
      <c r="AA319" t="str">
        <f t="shared" si="105"/>
        <v/>
      </c>
      <c r="AB319" t="str">
        <f t="shared" si="106"/>
        <v/>
      </c>
      <c r="AC319" t="str">
        <f t="shared" si="107"/>
        <v/>
      </c>
      <c r="AD319" t="str">
        <f t="shared" si="108"/>
        <v>X</v>
      </c>
      <c r="AE319" t="str">
        <f t="shared" si="109"/>
        <v/>
      </c>
      <c r="BI319">
        <v>208</v>
      </c>
    </row>
    <row r="320" spans="1:61" x14ac:dyDescent="0.25">
      <c r="A320" s="6">
        <v>1998.8</v>
      </c>
      <c r="B320">
        <v>2.1</v>
      </c>
      <c r="C320" t="s">
        <v>808</v>
      </c>
      <c r="D320" t="s">
        <v>281</v>
      </c>
      <c r="E320">
        <v>190.3</v>
      </c>
      <c r="F320">
        <v>259</v>
      </c>
      <c r="K320" t="str">
        <f t="shared" si="111"/>
        <v/>
      </c>
      <c r="L320" t="str">
        <f t="shared" si="92"/>
        <v/>
      </c>
      <c r="M320" t="str">
        <f t="shared" si="90"/>
        <v/>
      </c>
      <c r="N320" t="str">
        <f t="shared" si="93"/>
        <v/>
      </c>
      <c r="O320" t="str">
        <f t="shared" si="94"/>
        <v/>
      </c>
      <c r="P320" t="str">
        <f t="shared" si="95"/>
        <v/>
      </c>
      <c r="Q320" t="str">
        <f t="shared" si="91"/>
        <v/>
      </c>
      <c r="R320" t="str">
        <f t="shared" si="96"/>
        <v/>
      </c>
      <c r="S320" t="str">
        <f t="shared" si="97"/>
        <v/>
      </c>
      <c r="T320" t="str">
        <f t="shared" si="98"/>
        <v/>
      </c>
      <c r="U320" t="str">
        <f t="shared" si="99"/>
        <v/>
      </c>
      <c r="V320" t="str">
        <f t="shared" si="100"/>
        <v/>
      </c>
      <c r="W320" t="str">
        <f t="shared" si="101"/>
        <v/>
      </c>
      <c r="X320" t="str">
        <f t="shared" si="102"/>
        <v/>
      </c>
      <c r="Y320" t="str">
        <f t="shared" si="103"/>
        <v/>
      </c>
      <c r="Z320" t="str">
        <f t="shared" si="104"/>
        <v/>
      </c>
      <c r="AA320" t="str">
        <f t="shared" si="105"/>
        <v/>
      </c>
      <c r="AB320" t="str">
        <f t="shared" si="106"/>
        <v/>
      </c>
      <c r="AC320" t="str">
        <f t="shared" si="107"/>
        <v/>
      </c>
      <c r="AD320" t="str">
        <f t="shared" si="108"/>
        <v>X</v>
      </c>
      <c r="AE320" t="str">
        <f t="shared" si="109"/>
        <v/>
      </c>
      <c r="BI320">
        <v>208</v>
      </c>
    </row>
    <row r="321" spans="1:61" x14ac:dyDescent="0.25">
      <c r="A321" s="6">
        <v>2000.9</v>
      </c>
      <c r="B321">
        <v>2.1</v>
      </c>
      <c r="C321" t="s">
        <v>809</v>
      </c>
      <c r="D321" t="s">
        <v>469</v>
      </c>
      <c r="E321">
        <v>188.2</v>
      </c>
      <c r="F321">
        <v>259</v>
      </c>
      <c r="L321" t="str">
        <f t="shared" si="92"/>
        <v/>
      </c>
      <c r="M321" t="str">
        <f t="shared" si="90"/>
        <v/>
      </c>
      <c r="N321" t="str">
        <f t="shared" si="93"/>
        <v/>
      </c>
      <c r="O321" t="str">
        <f t="shared" si="94"/>
        <v>X</v>
      </c>
      <c r="P321" t="str">
        <f t="shared" si="95"/>
        <v>X</v>
      </c>
      <c r="Q321" t="str">
        <f t="shared" si="91"/>
        <v>X</v>
      </c>
      <c r="R321" t="str">
        <f t="shared" si="96"/>
        <v/>
      </c>
      <c r="S321" t="str">
        <f t="shared" si="97"/>
        <v>X</v>
      </c>
      <c r="T321" t="str">
        <f t="shared" si="98"/>
        <v>X</v>
      </c>
      <c r="U321" t="str">
        <f t="shared" si="99"/>
        <v/>
      </c>
      <c r="V321" t="str">
        <f t="shared" si="100"/>
        <v>X</v>
      </c>
      <c r="W321" t="str">
        <f t="shared" si="101"/>
        <v/>
      </c>
      <c r="X321" t="str">
        <f t="shared" si="102"/>
        <v/>
      </c>
      <c r="Y321" t="str">
        <f t="shared" si="103"/>
        <v/>
      </c>
      <c r="Z321" t="str">
        <f t="shared" si="104"/>
        <v>X</v>
      </c>
      <c r="AA321" t="str">
        <f t="shared" si="105"/>
        <v/>
      </c>
      <c r="AB321" t="str">
        <f t="shared" si="106"/>
        <v>X</v>
      </c>
      <c r="AC321" t="str">
        <f t="shared" si="107"/>
        <v/>
      </c>
      <c r="AD321" t="str">
        <f t="shared" si="108"/>
        <v/>
      </c>
      <c r="AE321" t="str">
        <f t="shared" si="109"/>
        <v>X</v>
      </c>
      <c r="AH321" t="s">
        <v>9</v>
      </c>
      <c r="AI321" t="s">
        <v>372</v>
      </c>
      <c r="AJ321">
        <v>45.13</v>
      </c>
      <c r="AK321">
        <v>-70.430000000000007</v>
      </c>
      <c r="AL321">
        <v>1986.8</v>
      </c>
      <c r="AM321">
        <v>187.8</v>
      </c>
      <c r="AP321">
        <v>5</v>
      </c>
      <c r="AQ321" t="s">
        <v>148</v>
      </c>
      <c r="AR321" t="s">
        <v>149</v>
      </c>
      <c r="BI321">
        <v>208</v>
      </c>
    </row>
    <row r="322" spans="1:61" x14ac:dyDescent="0.25">
      <c r="A322" s="6">
        <v>2001.7</v>
      </c>
      <c r="B322">
        <v>0.8</v>
      </c>
      <c r="C322" t="s">
        <v>810</v>
      </c>
      <c r="D322" t="s">
        <v>347</v>
      </c>
      <c r="E322">
        <v>187.4</v>
      </c>
      <c r="F322">
        <v>259</v>
      </c>
      <c r="H322" t="s">
        <v>319</v>
      </c>
      <c r="K322" t="str">
        <f t="shared" ref="K322:K363" si="112">IF(ISERROR(FIND("m ",D322)),"",MID(D322,FIND("-",D322)-1,FIND("m ",D322)+1-FIND("-",D322)+1))</f>
        <v/>
      </c>
      <c r="L322" t="str">
        <f t="shared" si="92"/>
        <v/>
      </c>
      <c r="M322" t="str">
        <f t="shared" si="90"/>
        <v/>
      </c>
      <c r="N322" t="str">
        <f t="shared" si="93"/>
        <v/>
      </c>
      <c r="O322" t="str">
        <f t="shared" si="94"/>
        <v>X</v>
      </c>
      <c r="P322" t="str">
        <f t="shared" si="95"/>
        <v/>
      </c>
      <c r="Q322" t="str">
        <f t="shared" si="91"/>
        <v/>
      </c>
      <c r="R322" t="str">
        <f t="shared" si="96"/>
        <v/>
      </c>
      <c r="S322" t="str">
        <f t="shared" si="97"/>
        <v>X</v>
      </c>
      <c r="T322" t="str">
        <f t="shared" si="98"/>
        <v/>
      </c>
      <c r="U322" t="str">
        <f t="shared" si="99"/>
        <v/>
      </c>
      <c r="V322" t="str">
        <f t="shared" si="100"/>
        <v/>
      </c>
      <c r="W322" t="str">
        <f t="shared" si="101"/>
        <v/>
      </c>
      <c r="X322" t="str">
        <f t="shared" si="102"/>
        <v/>
      </c>
      <c r="Y322" t="str">
        <f t="shared" si="103"/>
        <v/>
      </c>
      <c r="Z322" t="str">
        <f t="shared" si="104"/>
        <v/>
      </c>
      <c r="AA322" t="str">
        <f t="shared" si="105"/>
        <v/>
      </c>
      <c r="AB322" t="str">
        <f t="shared" si="106"/>
        <v/>
      </c>
      <c r="AC322" t="str">
        <f t="shared" si="107"/>
        <v/>
      </c>
      <c r="AD322" t="str">
        <f t="shared" si="108"/>
        <v/>
      </c>
      <c r="AE322" t="str">
        <f t="shared" si="109"/>
        <v/>
      </c>
      <c r="BI322">
        <v>208</v>
      </c>
    </row>
    <row r="323" spans="1:61" x14ac:dyDescent="0.25">
      <c r="A323" s="6">
        <v>2001.9</v>
      </c>
      <c r="B323">
        <v>0.2</v>
      </c>
      <c r="C323" t="s">
        <v>811</v>
      </c>
      <c r="D323" t="s">
        <v>281</v>
      </c>
      <c r="E323">
        <v>187.2</v>
      </c>
      <c r="F323">
        <v>259</v>
      </c>
      <c r="K323" t="str">
        <f t="shared" si="112"/>
        <v/>
      </c>
      <c r="L323" t="str">
        <f t="shared" si="92"/>
        <v/>
      </c>
      <c r="M323" t="str">
        <f t="shared" si="90"/>
        <v/>
      </c>
      <c r="N323" t="str">
        <f t="shared" si="93"/>
        <v/>
      </c>
      <c r="O323" t="str">
        <f t="shared" si="94"/>
        <v/>
      </c>
      <c r="P323" t="str">
        <f t="shared" si="95"/>
        <v/>
      </c>
      <c r="Q323" t="str">
        <f t="shared" si="91"/>
        <v/>
      </c>
      <c r="R323" t="str">
        <f t="shared" si="96"/>
        <v/>
      </c>
      <c r="S323" t="str">
        <f t="shared" si="97"/>
        <v/>
      </c>
      <c r="T323" t="str">
        <f t="shared" si="98"/>
        <v/>
      </c>
      <c r="U323" t="str">
        <f t="shared" si="99"/>
        <v/>
      </c>
      <c r="V323" t="str">
        <f t="shared" si="100"/>
        <v/>
      </c>
      <c r="W323" t="str">
        <f t="shared" si="101"/>
        <v/>
      </c>
      <c r="X323" t="str">
        <f t="shared" si="102"/>
        <v/>
      </c>
      <c r="Y323" t="str">
        <f t="shared" si="103"/>
        <v/>
      </c>
      <c r="Z323" t="str">
        <f t="shared" si="104"/>
        <v/>
      </c>
      <c r="AA323" t="str">
        <f t="shared" si="105"/>
        <v/>
      </c>
      <c r="AB323" t="str">
        <f t="shared" si="106"/>
        <v/>
      </c>
      <c r="AC323" t="str">
        <f t="shared" si="107"/>
        <v/>
      </c>
      <c r="AD323" t="str">
        <f t="shared" si="108"/>
        <v>X</v>
      </c>
      <c r="AE323" t="str">
        <f t="shared" si="109"/>
        <v/>
      </c>
      <c r="BI323">
        <v>208</v>
      </c>
    </row>
    <row r="324" spans="1:61" x14ac:dyDescent="0.25">
      <c r="A324" s="6">
        <v>2002.8</v>
      </c>
      <c r="B324">
        <v>0.9</v>
      </c>
      <c r="C324" t="s">
        <v>812</v>
      </c>
      <c r="D324" t="s">
        <v>350</v>
      </c>
      <c r="E324">
        <v>186.3</v>
      </c>
      <c r="F324">
        <v>259</v>
      </c>
      <c r="K324" t="str">
        <f t="shared" si="112"/>
        <v/>
      </c>
      <c r="L324" t="str">
        <f t="shared" si="92"/>
        <v/>
      </c>
      <c r="M324" t="str">
        <f t="shared" si="90"/>
        <v/>
      </c>
      <c r="N324" t="str">
        <f t="shared" si="93"/>
        <v>X</v>
      </c>
      <c r="O324" t="str">
        <f t="shared" si="94"/>
        <v/>
      </c>
      <c r="P324" t="str">
        <f t="shared" si="95"/>
        <v/>
      </c>
      <c r="Q324" t="str">
        <f t="shared" si="91"/>
        <v/>
      </c>
      <c r="R324" t="str">
        <f t="shared" si="96"/>
        <v/>
      </c>
      <c r="S324" t="str">
        <f t="shared" si="97"/>
        <v/>
      </c>
      <c r="T324" t="str">
        <f t="shared" si="98"/>
        <v/>
      </c>
      <c r="U324" t="str">
        <f t="shared" si="99"/>
        <v/>
      </c>
      <c r="V324" t="str">
        <f t="shared" si="100"/>
        <v/>
      </c>
      <c r="W324" t="str">
        <f t="shared" si="101"/>
        <v/>
      </c>
      <c r="X324" t="str">
        <f t="shared" si="102"/>
        <v/>
      </c>
      <c r="Y324" t="str">
        <f t="shared" si="103"/>
        <v/>
      </c>
      <c r="Z324" t="str">
        <f t="shared" si="104"/>
        <v/>
      </c>
      <c r="AA324" t="str">
        <f t="shared" si="105"/>
        <v/>
      </c>
      <c r="AB324" t="str">
        <f t="shared" si="106"/>
        <v/>
      </c>
      <c r="AC324" t="str">
        <f t="shared" si="107"/>
        <v/>
      </c>
      <c r="AD324" t="str">
        <f t="shared" si="108"/>
        <v>X</v>
      </c>
      <c r="AE324" t="str">
        <f t="shared" si="109"/>
        <v/>
      </c>
      <c r="BI324">
        <v>208</v>
      </c>
    </row>
    <row r="325" spans="1:61" x14ac:dyDescent="0.25">
      <c r="A325" s="6">
        <v>2004.1</v>
      </c>
      <c r="B325">
        <v>1.3</v>
      </c>
      <c r="C325" t="s">
        <v>813</v>
      </c>
      <c r="D325" t="s">
        <v>470</v>
      </c>
      <c r="E325">
        <v>185</v>
      </c>
      <c r="F325">
        <v>259</v>
      </c>
      <c r="K325" t="str">
        <f t="shared" si="112"/>
        <v>W-0.2m</v>
      </c>
      <c r="L325" t="str">
        <f t="shared" si="92"/>
        <v/>
      </c>
      <c r="M325" t="str">
        <f t="shared" si="90"/>
        <v/>
      </c>
      <c r="N325" t="str">
        <f t="shared" si="93"/>
        <v/>
      </c>
      <c r="O325" t="str">
        <f t="shared" si="94"/>
        <v/>
      </c>
      <c r="P325" t="str">
        <f t="shared" si="95"/>
        <v/>
      </c>
      <c r="Q325" t="str">
        <f t="shared" si="91"/>
        <v/>
      </c>
      <c r="R325" t="str">
        <f t="shared" si="96"/>
        <v/>
      </c>
      <c r="S325" t="str">
        <f t="shared" si="97"/>
        <v/>
      </c>
      <c r="T325" t="str">
        <f t="shared" si="98"/>
        <v/>
      </c>
      <c r="U325" t="str">
        <f t="shared" si="99"/>
        <v/>
      </c>
      <c r="V325" t="str">
        <f t="shared" si="100"/>
        <v/>
      </c>
      <c r="W325" t="str">
        <f t="shared" si="101"/>
        <v/>
      </c>
      <c r="X325" t="str">
        <f t="shared" si="102"/>
        <v/>
      </c>
      <c r="Y325" t="str">
        <f t="shared" si="103"/>
        <v/>
      </c>
      <c r="Z325" t="str">
        <f t="shared" si="104"/>
        <v/>
      </c>
      <c r="AA325" t="str">
        <f t="shared" si="105"/>
        <v/>
      </c>
      <c r="AB325" t="str">
        <f t="shared" si="106"/>
        <v/>
      </c>
      <c r="AC325" t="str">
        <f t="shared" si="107"/>
        <v/>
      </c>
      <c r="AD325" t="str">
        <f t="shared" si="108"/>
        <v>X</v>
      </c>
      <c r="AE325" t="str">
        <f t="shared" si="109"/>
        <v/>
      </c>
      <c r="BI325">
        <v>208</v>
      </c>
    </row>
    <row r="326" spans="1:61" x14ac:dyDescent="0.25">
      <c r="A326" s="6">
        <v>2005.8</v>
      </c>
      <c r="B326">
        <v>1.7</v>
      </c>
      <c r="C326" t="s">
        <v>814</v>
      </c>
      <c r="E326">
        <v>183.3</v>
      </c>
      <c r="F326">
        <v>259</v>
      </c>
      <c r="K326" t="str">
        <f t="shared" si="112"/>
        <v/>
      </c>
      <c r="L326" t="str">
        <f t="shared" si="92"/>
        <v/>
      </c>
      <c r="M326" t="str">
        <f t="shared" si="90"/>
        <v/>
      </c>
      <c r="N326" t="str">
        <f t="shared" si="93"/>
        <v/>
      </c>
      <c r="O326" t="str">
        <f t="shared" si="94"/>
        <v/>
      </c>
      <c r="P326" t="str">
        <f t="shared" si="95"/>
        <v/>
      </c>
      <c r="Q326" t="str">
        <f t="shared" si="91"/>
        <v/>
      </c>
      <c r="R326" t="str">
        <f t="shared" si="96"/>
        <v/>
      </c>
      <c r="S326" t="str">
        <f t="shared" si="97"/>
        <v/>
      </c>
      <c r="T326" t="str">
        <f t="shared" si="98"/>
        <v/>
      </c>
      <c r="U326" t="str">
        <f t="shared" si="99"/>
        <v/>
      </c>
      <c r="V326" t="str">
        <f t="shared" si="100"/>
        <v/>
      </c>
      <c r="W326" t="str">
        <f t="shared" si="101"/>
        <v/>
      </c>
      <c r="X326" t="str">
        <f t="shared" si="102"/>
        <v/>
      </c>
      <c r="Y326" t="str">
        <f t="shared" si="103"/>
        <v/>
      </c>
      <c r="Z326" t="str">
        <f t="shared" si="104"/>
        <v/>
      </c>
      <c r="AA326" t="str">
        <f t="shared" si="105"/>
        <v/>
      </c>
      <c r="AB326" t="str">
        <f t="shared" si="106"/>
        <v/>
      </c>
      <c r="AC326" t="str">
        <f t="shared" si="107"/>
        <v/>
      </c>
      <c r="AD326" t="str">
        <f t="shared" si="108"/>
        <v/>
      </c>
      <c r="AE326" t="str">
        <f t="shared" si="109"/>
        <v/>
      </c>
      <c r="BI326">
        <v>208</v>
      </c>
    </row>
    <row r="327" spans="1:61" x14ac:dyDescent="0.25">
      <c r="A327" s="6">
        <v>2006</v>
      </c>
      <c r="B327">
        <v>0.2</v>
      </c>
      <c r="C327" t="s">
        <v>815</v>
      </c>
      <c r="D327" t="s">
        <v>346</v>
      </c>
      <c r="E327">
        <v>183.1</v>
      </c>
      <c r="F327">
        <v>259</v>
      </c>
      <c r="K327" t="str">
        <f t="shared" si="112"/>
        <v/>
      </c>
      <c r="L327" t="str">
        <f t="shared" si="92"/>
        <v/>
      </c>
      <c r="M327" t="str">
        <f t="shared" ref="M327:M390" si="113">IF(ISERROR(FIND(" O",$D327)),"","X")</f>
        <v/>
      </c>
      <c r="N327" t="str">
        <f t="shared" si="93"/>
        <v>X</v>
      </c>
      <c r="O327" t="str">
        <f t="shared" si="94"/>
        <v/>
      </c>
      <c r="P327" t="str">
        <f t="shared" si="95"/>
        <v/>
      </c>
      <c r="Q327" t="str">
        <f t="shared" si="91"/>
        <v/>
      </c>
      <c r="R327" t="str">
        <f t="shared" si="96"/>
        <v/>
      </c>
      <c r="S327" t="str">
        <f t="shared" si="97"/>
        <v/>
      </c>
      <c r="T327" t="str">
        <f t="shared" si="98"/>
        <v/>
      </c>
      <c r="U327" t="str">
        <f t="shared" si="99"/>
        <v>X</v>
      </c>
      <c r="V327" t="str">
        <f t="shared" si="100"/>
        <v/>
      </c>
      <c r="W327" t="str">
        <f t="shared" si="101"/>
        <v/>
      </c>
      <c r="X327" t="str">
        <f t="shared" si="102"/>
        <v/>
      </c>
      <c r="Y327" t="str">
        <f t="shared" si="103"/>
        <v/>
      </c>
      <c r="Z327" t="str">
        <f t="shared" si="104"/>
        <v/>
      </c>
      <c r="AA327" t="str">
        <f t="shared" si="105"/>
        <v/>
      </c>
      <c r="AB327" t="str">
        <f t="shared" si="106"/>
        <v/>
      </c>
      <c r="AC327" t="str">
        <f t="shared" si="107"/>
        <v/>
      </c>
      <c r="AD327" t="str">
        <f t="shared" si="108"/>
        <v>X</v>
      </c>
      <c r="AE327" t="str">
        <f t="shared" si="109"/>
        <v/>
      </c>
      <c r="AH327" t="s">
        <v>8</v>
      </c>
      <c r="AI327" t="s">
        <v>86</v>
      </c>
      <c r="AJ327">
        <v>45.144190600000002</v>
      </c>
      <c r="AK327">
        <v>-70.330038400000007</v>
      </c>
      <c r="AL327">
        <v>1991.9</v>
      </c>
      <c r="AM327">
        <v>182.7</v>
      </c>
      <c r="AN327">
        <v>3160</v>
      </c>
      <c r="AT327" t="s">
        <v>86</v>
      </c>
      <c r="AU327" t="s">
        <v>389</v>
      </c>
      <c r="AV327">
        <v>2006</v>
      </c>
      <c r="AW327">
        <v>10.199999999999999</v>
      </c>
      <c r="AX327" t="s">
        <v>174</v>
      </c>
      <c r="AY327">
        <v>18.600000000000001</v>
      </c>
      <c r="AZ327">
        <v>183.1</v>
      </c>
      <c r="BA327" s="4">
        <v>3183</v>
      </c>
      <c r="BB327" t="s">
        <v>175</v>
      </c>
      <c r="BC327" t="s">
        <v>244</v>
      </c>
      <c r="BD327" t="s">
        <v>233</v>
      </c>
      <c r="BE327">
        <v>-70.330600000000004</v>
      </c>
      <c r="BF327">
        <v>45.14423</v>
      </c>
      <c r="BI327">
        <v>208</v>
      </c>
    </row>
    <row r="328" spans="1:61" x14ac:dyDescent="0.25">
      <c r="A328" s="6">
        <v>2006.3</v>
      </c>
      <c r="B328">
        <v>0.3</v>
      </c>
      <c r="C328" t="s">
        <v>816</v>
      </c>
      <c r="D328" t="s">
        <v>281</v>
      </c>
      <c r="E328">
        <v>182.8</v>
      </c>
      <c r="F328">
        <v>259</v>
      </c>
      <c r="K328" t="str">
        <f t="shared" si="112"/>
        <v/>
      </c>
      <c r="L328" t="str">
        <f t="shared" si="92"/>
        <v/>
      </c>
      <c r="M328" t="str">
        <f t="shared" si="113"/>
        <v/>
      </c>
      <c r="N328" t="str">
        <f t="shared" si="93"/>
        <v/>
      </c>
      <c r="O328" t="str">
        <f t="shared" si="94"/>
        <v/>
      </c>
      <c r="P328" t="str">
        <f t="shared" si="95"/>
        <v/>
      </c>
      <c r="Q328" t="str">
        <f t="shared" si="91"/>
        <v/>
      </c>
      <c r="R328" t="str">
        <f t="shared" si="96"/>
        <v/>
      </c>
      <c r="S328" t="str">
        <f t="shared" si="97"/>
        <v/>
      </c>
      <c r="T328" t="str">
        <f t="shared" si="98"/>
        <v/>
      </c>
      <c r="U328" t="str">
        <f t="shared" si="99"/>
        <v/>
      </c>
      <c r="V328" t="str">
        <f t="shared" si="100"/>
        <v/>
      </c>
      <c r="W328" t="str">
        <f t="shared" si="101"/>
        <v/>
      </c>
      <c r="X328" t="str">
        <f t="shared" si="102"/>
        <v/>
      </c>
      <c r="Y328" t="str">
        <f t="shared" si="103"/>
        <v/>
      </c>
      <c r="Z328" t="str">
        <f t="shared" si="104"/>
        <v/>
      </c>
      <c r="AA328" t="str">
        <f t="shared" si="105"/>
        <v/>
      </c>
      <c r="AB328" t="str">
        <f t="shared" si="106"/>
        <v/>
      </c>
      <c r="AC328" t="str">
        <f t="shared" si="107"/>
        <v/>
      </c>
      <c r="AD328" t="str">
        <f t="shared" si="108"/>
        <v>X</v>
      </c>
      <c r="AE328" t="str">
        <f t="shared" si="109"/>
        <v/>
      </c>
      <c r="BI328">
        <v>208</v>
      </c>
    </row>
    <row r="329" spans="1:61" x14ac:dyDescent="0.25">
      <c r="A329" s="6">
        <v>2006.4</v>
      </c>
      <c r="B329">
        <v>0.1</v>
      </c>
      <c r="C329" t="s">
        <v>817</v>
      </c>
      <c r="D329" t="s">
        <v>471</v>
      </c>
      <c r="E329">
        <v>182.7</v>
      </c>
      <c r="F329">
        <v>259</v>
      </c>
      <c r="K329" t="str">
        <f t="shared" si="112"/>
        <v>W-0.2m</v>
      </c>
      <c r="L329" t="str">
        <f t="shared" si="92"/>
        <v/>
      </c>
      <c r="M329" t="str">
        <f t="shared" si="113"/>
        <v/>
      </c>
      <c r="N329" t="str">
        <f t="shared" si="93"/>
        <v/>
      </c>
      <c r="O329" t="str">
        <f t="shared" si="94"/>
        <v/>
      </c>
      <c r="P329" t="str">
        <f t="shared" si="95"/>
        <v/>
      </c>
      <c r="Q329" t="str">
        <f t="shared" ref="Q329:Q392" si="114">IF(ISERROR(FIND("PO",$D329)),"","X")</f>
        <v/>
      </c>
      <c r="R329" t="str">
        <f t="shared" si="96"/>
        <v/>
      </c>
      <c r="S329" t="str">
        <f t="shared" si="97"/>
        <v/>
      </c>
      <c r="T329" t="str">
        <f t="shared" si="98"/>
        <v/>
      </c>
      <c r="U329" t="str">
        <f t="shared" si="99"/>
        <v/>
      </c>
      <c r="V329" t="str">
        <f t="shared" si="100"/>
        <v/>
      </c>
      <c r="W329" t="str">
        <f t="shared" si="101"/>
        <v/>
      </c>
      <c r="X329" t="str">
        <f t="shared" si="102"/>
        <v/>
      </c>
      <c r="Y329" t="str">
        <f t="shared" si="103"/>
        <v/>
      </c>
      <c r="Z329" t="str">
        <f t="shared" si="104"/>
        <v/>
      </c>
      <c r="AA329" t="str">
        <f t="shared" si="105"/>
        <v/>
      </c>
      <c r="AB329" t="str">
        <f t="shared" si="106"/>
        <v/>
      </c>
      <c r="AC329" t="str">
        <f t="shared" si="107"/>
        <v/>
      </c>
      <c r="AD329" t="str">
        <f t="shared" si="108"/>
        <v/>
      </c>
      <c r="AE329" t="str">
        <f t="shared" si="109"/>
        <v/>
      </c>
      <c r="BI329">
        <v>208</v>
      </c>
    </row>
    <row r="330" spans="1:61" x14ac:dyDescent="0.25">
      <c r="A330" s="6">
        <v>2006.5</v>
      </c>
      <c r="B330">
        <v>0.1</v>
      </c>
      <c r="C330" t="s">
        <v>818</v>
      </c>
      <c r="E330">
        <v>182.6</v>
      </c>
      <c r="F330">
        <v>259</v>
      </c>
      <c r="K330" t="str">
        <f t="shared" si="112"/>
        <v/>
      </c>
      <c r="L330" t="str">
        <f t="shared" si="92"/>
        <v/>
      </c>
      <c r="M330" t="str">
        <f t="shared" si="113"/>
        <v/>
      </c>
      <c r="N330" t="str">
        <f t="shared" si="93"/>
        <v/>
      </c>
      <c r="O330" t="str">
        <f t="shared" si="94"/>
        <v/>
      </c>
      <c r="P330" t="str">
        <f t="shared" si="95"/>
        <v/>
      </c>
      <c r="Q330" t="str">
        <f t="shared" si="114"/>
        <v/>
      </c>
      <c r="R330" t="str">
        <f t="shared" si="96"/>
        <v/>
      </c>
      <c r="S330" t="str">
        <f t="shared" si="97"/>
        <v/>
      </c>
      <c r="T330" t="str">
        <f t="shared" si="98"/>
        <v/>
      </c>
      <c r="U330" t="str">
        <f t="shared" si="99"/>
        <v/>
      </c>
      <c r="V330" t="str">
        <f t="shared" si="100"/>
        <v/>
      </c>
      <c r="W330" t="str">
        <f t="shared" si="101"/>
        <v/>
      </c>
      <c r="X330" t="str">
        <f t="shared" si="102"/>
        <v/>
      </c>
      <c r="Y330" t="str">
        <f t="shared" si="103"/>
        <v/>
      </c>
      <c r="Z330" t="str">
        <f t="shared" si="104"/>
        <v/>
      </c>
      <c r="AA330" t="str">
        <f t="shared" si="105"/>
        <v/>
      </c>
      <c r="AB330" t="str">
        <f t="shared" si="106"/>
        <v/>
      </c>
      <c r="AC330" t="str">
        <f t="shared" si="107"/>
        <v/>
      </c>
      <c r="AD330" t="str">
        <f t="shared" si="108"/>
        <v/>
      </c>
      <c r="AE330" t="str">
        <f t="shared" si="109"/>
        <v/>
      </c>
      <c r="BI330">
        <v>208</v>
      </c>
    </row>
    <row r="331" spans="1:61" x14ac:dyDescent="0.25">
      <c r="A331" s="6">
        <v>2008.6</v>
      </c>
      <c r="B331">
        <v>2.1</v>
      </c>
      <c r="C331" t="s">
        <v>819</v>
      </c>
      <c r="E331">
        <v>180.5</v>
      </c>
      <c r="F331">
        <v>259</v>
      </c>
      <c r="K331" t="str">
        <f t="shared" si="112"/>
        <v/>
      </c>
      <c r="L331" t="str">
        <f t="shared" si="92"/>
        <v/>
      </c>
      <c r="M331" t="str">
        <f t="shared" si="113"/>
        <v/>
      </c>
      <c r="N331" t="str">
        <f t="shared" si="93"/>
        <v/>
      </c>
      <c r="O331" t="str">
        <f t="shared" si="94"/>
        <v/>
      </c>
      <c r="P331" t="str">
        <f t="shared" si="95"/>
        <v/>
      </c>
      <c r="Q331" t="str">
        <f t="shared" si="114"/>
        <v/>
      </c>
      <c r="R331" t="str">
        <f t="shared" si="96"/>
        <v/>
      </c>
      <c r="S331" t="str">
        <f t="shared" si="97"/>
        <v/>
      </c>
      <c r="T331" t="str">
        <f t="shared" si="98"/>
        <v/>
      </c>
      <c r="U331" t="str">
        <f t="shared" si="99"/>
        <v/>
      </c>
      <c r="V331" t="str">
        <f t="shared" si="100"/>
        <v/>
      </c>
      <c r="W331" t="str">
        <f t="shared" si="101"/>
        <v/>
      </c>
      <c r="X331" t="str">
        <f t="shared" si="102"/>
        <v/>
      </c>
      <c r="Y331" t="str">
        <f t="shared" si="103"/>
        <v/>
      </c>
      <c r="Z331" t="str">
        <f t="shared" si="104"/>
        <v/>
      </c>
      <c r="AA331" t="str">
        <f t="shared" si="105"/>
        <v/>
      </c>
      <c r="AB331" t="str">
        <f t="shared" si="106"/>
        <v/>
      </c>
      <c r="AC331" t="str">
        <f t="shared" si="107"/>
        <v/>
      </c>
      <c r="AD331" t="str">
        <f t="shared" si="108"/>
        <v/>
      </c>
      <c r="AE331" t="str">
        <f t="shared" si="109"/>
        <v/>
      </c>
      <c r="AH331" t="s">
        <v>7</v>
      </c>
      <c r="AI331" t="s">
        <v>87</v>
      </c>
      <c r="AJ331">
        <v>45.146771000000001</v>
      </c>
      <c r="AK331">
        <v>-70.288172000000003</v>
      </c>
      <c r="AL331">
        <v>1994.5</v>
      </c>
      <c r="AM331">
        <v>180.1</v>
      </c>
      <c r="AN331">
        <v>4150</v>
      </c>
      <c r="BH331">
        <v>205</v>
      </c>
      <c r="BI331">
        <v>208</v>
      </c>
    </row>
    <row r="332" spans="1:61" x14ac:dyDescent="0.25">
      <c r="A332" s="6">
        <v>2008.9</v>
      </c>
      <c r="B332">
        <v>0.3</v>
      </c>
      <c r="C332" t="s">
        <v>820</v>
      </c>
      <c r="D332" t="s">
        <v>350</v>
      </c>
      <c r="E332">
        <v>180.2</v>
      </c>
      <c r="F332">
        <v>259</v>
      </c>
      <c r="K332" t="str">
        <f t="shared" si="112"/>
        <v/>
      </c>
      <c r="L332" t="str">
        <f t="shared" ref="L332:L396" si="115">IF(ISERROR(FIND("B",$D332)),"","X")</f>
        <v/>
      </c>
      <c r="M332" t="str">
        <f t="shared" si="113"/>
        <v/>
      </c>
      <c r="N332" t="str">
        <f t="shared" ref="N332:N396" si="116">IF(ISERROR(FIND("C",$D332)),"","X")</f>
        <v>X</v>
      </c>
      <c r="O332" t="str">
        <f t="shared" ref="O332:O396" si="117">IF(ISERROR(FIND("P",$D332)),"","X")</f>
        <v/>
      </c>
      <c r="P332" t="str">
        <f t="shared" ref="P332:P396" si="118">IF(ISERROR(FIND("cl",$D332)),"","X")</f>
        <v/>
      </c>
      <c r="Q332" t="str">
        <f t="shared" si="114"/>
        <v/>
      </c>
      <c r="R332" t="str">
        <f t="shared" ref="R332:R396" si="119">IF(ISERROR(FIND("D",$D332)),"","X")</f>
        <v/>
      </c>
      <c r="S332" t="str">
        <f t="shared" ref="S332:S396" si="120">IF(ISERROR(FIND("R",$D332)),"","X")</f>
        <v/>
      </c>
      <c r="T332" t="str">
        <f t="shared" ref="T332:T396" si="121">IF(ISERROR(FIND("f",$D332)),"","X")</f>
        <v/>
      </c>
      <c r="U332" t="str">
        <f t="shared" ref="U332:U396" si="122">IF(ISERROR(FIND("S",$D332)),"","X")</f>
        <v/>
      </c>
      <c r="V332" t="str">
        <f t="shared" ref="V332:V396" si="123">IF(ISERROR(FIND("G",$D332)),"","X")</f>
        <v/>
      </c>
      <c r="W332" t="str">
        <f t="shared" ref="W332:W396" si="124">IF(ISERROR(FIND("sh",$D332)),"","X")</f>
        <v/>
      </c>
      <c r="X332" t="str">
        <f t="shared" ref="X332:X396" si="125">IF(ISERROR(FIND("g",$D332)),"","X")</f>
        <v/>
      </c>
      <c r="Y332" t="str">
        <f t="shared" ref="Y332:Y396" si="126">IF(ISERROR(FIND("T",$D332)),"","X")</f>
        <v/>
      </c>
      <c r="Z332" t="str">
        <f t="shared" ref="Z332:Z396" si="127">IF(ISERROR(FIND("H",$D332)),"","X")</f>
        <v/>
      </c>
      <c r="AA332" t="str">
        <f t="shared" ref="AA332:AA396" si="128">IF(ISERROR(FIND("nw",$D332)),"","X")</f>
        <v/>
      </c>
      <c r="AB332" t="str">
        <f t="shared" ref="AB332:AB396" si="129">IF(ISERROR(FIND("L",$D332)),"","X")</f>
        <v/>
      </c>
      <c r="AC332" t="str">
        <f t="shared" ref="AC332:AC396" si="130">IF(ISERROR(FIND("V",$D332)),"","X")</f>
        <v/>
      </c>
      <c r="AD332" t="str">
        <f t="shared" ref="AD332:AD396" si="131">IF(ISERROR(FIND("w",$D332)),"","X")</f>
        <v>X</v>
      </c>
      <c r="AE332" t="str">
        <f t="shared" ref="AE332:AE396" si="132">IF(ISERROR(FIND("M",$D332)),"","X")</f>
        <v/>
      </c>
      <c r="BI332">
        <v>208</v>
      </c>
    </row>
    <row r="333" spans="1:61" x14ac:dyDescent="0.25">
      <c r="A333" s="6">
        <v>2009.1</v>
      </c>
      <c r="B333">
        <v>0.2</v>
      </c>
      <c r="C333" t="s">
        <v>821</v>
      </c>
      <c r="D333" t="s">
        <v>281</v>
      </c>
      <c r="E333">
        <v>180</v>
      </c>
      <c r="F333">
        <v>259</v>
      </c>
      <c r="K333" t="str">
        <f t="shared" si="112"/>
        <v/>
      </c>
      <c r="L333" t="str">
        <f t="shared" si="115"/>
        <v/>
      </c>
      <c r="M333" t="str">
        <f t="shared" si="113"/>
        <v/>
      </c>
      <c r="N333" t="str">
        <f t="shared" si="116"/>
        <v/>
      </c>
      <c r="O333" t="str">
        <f t="shared" si="117"/>
        <v/>
      </c>
      <c r="P333" t="str">
        <f t="shared" si="118"/>
        <v/>
      </c>
      <c r="Q333" t="str">
        <f t="shared" si="114"/>
        <v/>
      </c>
      <c r="R333" t="str">
        <f t="shared" si="119"/>
        <v/>
      </c>
      <c r="S333" t="str">
        <f t="shared" si="120"/>
        <v/>
      </c>
      <c r="T333" t="str">
        <f t="shared" si="121"/>
        <v/>
      </c>
      <c r="U333" t="str">
        <f t="shared" si="122"/>
        <v/>
      </c>
      <c r="V333" t="str">
        <f t="shared" si="123"/>
        <v/>
      </c>
      <c r="W333" t="str">
        <f t="shared" si="124"/>
        <v/>
      </c>
      <c r="X333" t="str">
        <f t="shared" si="125"/>
        <v/>
      </c>
      <c r="Y333" t="str">
        <f t="shared" si="126"/>
        <v/>
      </c>
      <c r="Z333" t="str">
        <f t="shared" si="127"/>
        <v/>
      </c>
      <c r="AA333" t="str">
        <f t="shared" si="128"/>
        <v/>
      </c>
      <c r="AB333" t="str">
        <f t="shared" si="129"/>
        <v/>
      </c>
      <c r="AC333" t="str">
        <f t="shared" si="130"/>
        <v/>
      </c>
      <c r="AD333" t="str">
        <f t="shared" si="131"/>
        <v>X</v>
      </c>
      <c r="AE333" t="str">
        <f t="shared" si="132"/>
        <v/>
      </c>
      <c r="BI333">
        <v>208</v>
      </c>
    </row>
    <row r="334" spans="1:61" x14ac:dyDescent="0.25">
      <c r="A334" s="6">
        <v>2009.3</v>
      </c>
      <c r="B334">
        <v>0.2</v>
      </c>
      <c r="C334" t="s">
        <v>822</v>
      </c>
      <c r="E334">
        <v>179.8</v>
      </c>
      <c r="F334">
        <v>259</v>
      </c>
      <c r="K334" t="str">
        <f t="shared" si="112"/>
        <v/>
      </c>
      <c r="L334" t="str">
        <f t="shared" si="115"/>
        <v/>
      </c>
      <c r="M334" t="str">
        <f t="shared" si="113"/>
        <v/>
      </c>
      <c r="N334" t="str">
        <f t="shared" si="116"/>
        <v/>
      </c>
      <c r="O334" t="str">
        <f t="shared" si="117"/>
        <v/>
      </c>
      <c r="P334" t="str">
        <f t="shared" si="118"/>
        <v/>
      </c>
      <c r="Q334" t="str">
        <f t="shared" si="114"/>
        <v/>
      </c>
      <c r="R334" t="str">
        <f t="shared" si="119"/>
        <v/>
      </c>
      <c r="S334" t="str">
        <f t="shared" si="120"/>
        <v/>
      </c>
      <c r="T334" t="str">
        <f t="shared" si="121"/>
        <v/>
      </c>
      <c r="U334" t="str">
        <f t="shared" si="122"/>
        <v/>
      </c>
      <c r="V334" t="str">
        <f t="shared" si="123"/>
        <v/>
      </c>
      <c r="W334" t="str">
        <f t="shared" si="124"/>
        <v/>
      </c>
      <c r="X334" t="str">
        <f t="shared" si="125"/>
        <v/>
      </c>
      <c r="Y334" t="str">
        <f t="shared" si="126"/>
        <v/>
      </c>
      <c r="Z334" t="str">
        <f t="shared" si="127"/>
        <v/>
      </c>
      <c r="AA334" t="str">
        <f t="shared" si="128"/>
        <v/>
      </c>
      <c r="AB334" t="str">
        <f t="shared" si="129"/>
        <v/>
      </c>
      <c r="AC334" t="str">
        <f t="shared" si="130"/>
        <v/>
      </c>
      <c r="AD334" t="str">
        <f t="shared" si="131"/>
        <v/>
      </c>
      <c r="AE334" t="str">
        <f t="shared" si="132"/>
        <v/>
      </c>
      <c r="BI334">
        <v>208</v>
      </c>
    </row>
    <row r="335" spans="1:61" x14ac:dyDescent="0.25">
      <c r="A335" s="6">
        <v>2011.2</v>
      </c>
      <c r="B335">
        <v>1.9</v>
      </c>
      <c r="C335" t="s">
        <v>823</v>
      </c>
      <c r="E335">
        <v>177.9</v>
      </c>
      <c r="F335">
        <v>259</v>
      </c>
      <c r="K335" t="str">
        <f t="shared" si="112"/>
        <v/>
      </c>
      <c r="L335" t="str">
        <f t="shared" si="115"/>
        <v/>
      </c>
      <c r="M335" t="str">
        <f t="shared" si="113"/>
        <v/>
      </c>
      <c r="N335" t="str">
        <f t="shared" si="116"/>
        <v/>
      </c>
      <c r="O335" t="str">
        <f t="shared" si="117"/>
        <v/>
      </c>
      <c r="P335" t="str">
        <f t="shared" si="118"/>
        <v/>
      </c>
      <c r="Q335" t="str">
        <f t="shared" si="114"/>
        <v/>
      </c>
      <c r="R335" t="str">
        <f t="shared" si="119"/>
        <v/>
      </c>
      <c r="S335" t="str">
        <f t="shared" si="120"/>
        <v/>
      </c>
      <c r="T335" t="str">
        <f t="shared" si="121"/>
        <v/>
      </c>
      <c r="U335" t="str">
        <f t="shared" si="122"/>
        <v/>
      </c>
      <c r="V335" t="str">
        <f t="shared" si="123"/>
        <v/>
      </c>
      <c r="W335" t="str">
        <f t="shared" si="124"/>
        <v/>
      </c>
      <c r="X335" t="str">
        <f t="shared" si="125"/>
        <v/>
      </c>
      <c r="Y335" t="str">
        <f t="shared" si="126"/>
        <v/>
      </c>
      <c r="Z335" t="str">
        <f t="shared" si="127"/>
        <v/>
      </c>
      <c r="AA335" t="str">
        <f t="shared" si="128"/>
        <v/>
      </c>
      <c r="AB335" t="str">
        <f t="shared" si="129"/>
        <v/>
      </c>
      <c r="AC335" t="str">
        <f t="shared" si="130"/>
        <v/>
      </c>
      <c r="AD335" t="str">
        <f t="shared" si="131"/>
        <v/>
      </c>
      <c r="AE335" t="str">
        <f t="shared" si="132"/>
        <v/>
      </c>
      <c r="BI335">
        <v>208</v>
      </c>
    </row>
    <row r="336" spans="1:61" x14ac:dyDescent="0.25">
      <c r="A336" s="6">
        <v>2011.3</v>
      </c>
      <c r="B336">
        <v>0.1</v>
      </c>
      <c r="C336" t="s">
        <v>824</v>
      </c>
      <c r="D336" t="s">
        <v>472</v>
      </c>
      <c r="E336">
        <v>177.8</v>
      </c>
      <c r="F336">
        <v>259</v>
      </c>
      <c r="K336" t="str">
        <f t="shared" si="112"/>
        <v>E-0.3m</v>
      </c>
      <c r="L336" t="str">
        <f t="shared" si="115"/>
        <v/>
      </c>
      <c r="M336" t="str">
        <f t="shared" si="113"/>
        <v/>
      </c>
      <c r="N336" t="str">
        <f t="shared" si="116"/>
        <v>X</v>
      </c>
      <c r="O336" t="str">
        <f t="shared" si="117"/>
        <v/>
      </c>
      <c r="P336" t="str">
        <f t="shared" si="118"/>
        <v/>
      </c>
      <c r="Q336" t="str">
        <f t="shared" si="114"/>
        <v/>
      </c>
      <c r="R336" t="str">
        <f t="shared" si="119"/>
        <v/>
      </c>
      <c r="S336" t="str">
        <f t="shared" si="120"/>
        <v/>
      </c>
      <c r="T336" t="str">
        <f t="shared" si="121"/>
        <v/>
      </c>
      <c r="U336" t="str">
        <f t="shared" si="122"/>
        <v/>
      </c>
      <c r="V336" t="str">
        <f t="shared" si="123"/>
        <v/>
      </c>
      <c r="W336" t="str">
        <f t="shared" si="124"/>
        <v/>
      </c>
      <c r="X336" t="str">
        <f t="shared" si="125"/>
        <v/>
      </c>
      <c r="Y336" t="str">
        <f t="shared" si="126"/>
        <v/>
      </c>
      <c r="Z336" t="str">
        <f t="shared" si="127"/>
        <v/>
      </c>
      <c r="AA336" t="str">
        <f t="shared" si="128"/>
        <v/>
      </c>
      <c r="AB336" t="str">
        <f t="shared" si="129"/>
        <v/>
      </c>
      <c r="AC336" t="str">
        <f t="shared" si="130"/>
        <v/>
      </c>
      <c r="AD336" t="str">
        <f t="shared" si="131"/>
        <v>X</v>
      </c>
      <c r="AE336" t="str">
        <f t="shared" si="132"/>
        <v/>
      </c>
      <c r="BI336">
        <v>208</v>
      </c>
    </row>
    <row r="337" spans="1:61" x14ac:dyDescent="0.25">
      <c r="A337" s="6">
        <v>2013.1</v>
      </c>
      <c r="B337">
        <v>1.8</v>
      </c>
      <c r="C337" t="s">
        <v>825</v>
      </c>
      <c r="E337">
        <v>176</v>
      </c>
      <c r="F337">
        <v>259</v>
      </c>
      <c r="K337" t="str">
        <f t="shared" si="112"/>
        <v/>
      </c>
      <c r="L337" t="str">
        <f t="shared" si="115"/>
        <v/>
      </c>
      <c r="M337" t="str">
        <f t="shared" si="113"/>
        <v/>
      </c>
      <c r="N337" t="str">
        <f t="shared" si="116"/>
        <v/>
      </c>
      <c r="O337" t="str">
        <f t="shared" si="117"/>
        <v/>
      </c>
      <c r="P337" t="str">
        <f t="shared" si="118"/>
        <v/>
      </c>
      <c r="Q337" t="str">
        <f t="shared" si="114"/>
        <v/>
      </c>
      <c r="R337" t="str">
        <f t="shared" si="119"/>
        <v/>
      </c>
      <c r="S337" t="str">
        <f t="shared" si="120"/>
        <v/>
      </c>
      <c r="T337" t="str">
        <f t="shared" si="121"/>
        <v/>
      </c>
      <c r="U337" t="str">
        <f t="shared" si="122"/>
        <v/>
      </c>
      <c r="V337" t="str">
        <f t="shared" si="123"/>
        <v/>
      </c>
      <c r="W337" t="str">
        <f t="shared" si="124"/>
        <v/>
      </c>
      <c r="X337" t="str">
        <f t="shared" si="125"/>
        <v/>
      </c>
      <c r="Y337" t="str">
        <f t="shared" si="126"/>
        <v/>
      </c>
      <c r="Z337" t="str">
        <f t="shared" si="127"/>
        <v/>
      </c>
      <c r="AA337" t="str">
        <f t="shared" si="128"/>
        <v/>
      </c>
      <c r="AB337" t="str">
        <f t="shared" si="129"/>
        <v/>
      </c>
      <c r="AC337" t="str">
        <f t="shared" si="130"/>
        <v/>
      </c>
      <c r="AD337" t="str">
        <f t="shared" si="131"/>
        <v/>
      </c>
      <c r="AE337" t="str">
        <f t="shared" si="132"/>
        <v/>
      </c>
      <c r="BI337">
        <v>208</v>
      </c>
    </row>
    <row r="338" spans="1:61" x14ac:dyDescent="0.25">
      <c r="A338" s="6">
        <v>2014.5</v>
      </c>
      <c r="B338">
        <v>1.4</v>
      </c>
      <c r="C338" t="s">
        <v>826</v>
      </c>
      <c r="E338">
        <v>174.6</v>
      </c>
      <c r="F338">
        <v>259</v>
      </c>
      <c r="K338" t="str">
        <f t="shared" si="112"/>
        <v/>
      </c>
      <c r="L338" t="str">
        <f t="shared" si="115"/>
        <v/>
      </c>
      <c r="M338" t="str">
        <f t="shared" si="113"/>
        <v/>
      </c>
      <c r="N338" t="str">
        <f t="shared" si="116"/>
        <v/>
      </c>
      <c r="O338" t="str">
        <f t="shared" si="117"/>
        <v/>
      </c>
      <c r="P338" t="str">
        <f t="shared" si="118"/>
        <v/>
      </c>
      <c r="Q338" t="str">
        <f t="shared" si="114"/>
        <v/>
      </c>
      <c r="R338" t="str">
        <f t="shared" si="119"/>
        <v/>
      </c>
      <c r="S338" t="str">
        <f t="shared" si="120"/>
        <v/>
      </c>
      <c r="T338" t="str">
        <f t="shared" si="121"/>
        <v/>
      </c>
      <c r="U338" t="str">
        <f t="shared" si="122"/>
        <v/>
      </c>
      <c r="V338" t="str">
        <f t="shared" si="123"/>
        <v/>
      </c>
      <c r="W338" t="str">
        <f t="shared" si="124"/>
        <v/>
      </c>
      <c r="X338" t="str">
        <f t="shared" si="125"/>
        <v/>
      </c>
      <c r="Y338" t="str">
        <f t="shared" si="126"/>
        <v/>
      </c>
      <c r="Z338" t="str">
        <f t="shared" si="127"/>
        <v/>
      </c>
      <c r="AA338" t="str">
        <f t="shared" si="128"/>
        <v/>
      </c>
      <c r="AB338" t="str">
        <f t="shared" si="129"/>
        <v/>
      </c>
      <c r="AC338" t="str">
        <f t="shared" si="130"/>
        <v/>
      </c>
      <c r="AD338" t="str">
        <f t="shared" si="131"/>
        <v/>
      </c>
      <c r="AE338" t="str">
        <f t="shared" si="132"/>
        <v/>
      </c>
      <c r="BI338">
        <v>209</v>
      </c>
    </row>
    <row r="339" spans="1:61" x14ac:dyDescent="0.25">
      <c r="A339" s="6">
        <v>2016.2</v>
      </c>
      <c r="B339">
        <v>1.7</v>
      </c>
      <c r="C339" t="s">
        <v>827</v>
      </c>
      <c r="D339" t="s">
        <v>346</v>
      </c>
      <c r="E339">
        <v>172.9</v>
      </c>
      <c r="F339">
        <v>259</v>
      </c>
      <c r="K339" t="str">
        <f t="shared" si="112"/>
        <v/>
      </c>
      <c r="L339" t="str">
        <f t="shared" si="115"/>
        <v/>
      </c>
      <c r="M339" t="str">
        <f t="shared" si="113"/>
        <v/>
      </c>
      <c r="N339" t="str">
        <f t="shared" si="116"/>
        <v>X</v>
      </c>
      <c r="O339" t="str">
        <f t="shared" si="117"/>
        <v/>
      </c>
      <c r="P339" t="str">
        <f t="shared" si="118"/>
        <v/>
      </c>
      <c r="Q339" t="str">
        <f t="shared" si="114"/>
        <v/>
      </c>
      <c r="R339" t="str">
        <f t="shared" si="119"/>
        <v/>
      </c>
      <c r="S339" t="str">
        <f t="shared" si="120"/>
        <v/>
      </c>
      <c r="T339" t="str">
        <f t="shared" si="121"/>
        <v/>
      </c>
      <c r="U339" t="str">
        <f t="shared" si="122"/>
        <v>X</v>
      </c>
      <c r="V339" t="str">
        <f t="shared" si="123"/>
        <v/>
      </c>
      <c r="W339" t="str">
        <f t="shared" si="124"/>
        <v/>
      </c>
      <c r="X339" t="str">
        <f t="shared" si="125"/>
        <v/>
      </c>
      <c r="Y339" t="str">
        <f t="shared" si="126"/>
        <v/>
      </c>
      <c r="Z339" t="str">
        <f t="shared" si="127"/>
        <v/>
      </c>
      <c r="AA339" t="str">
        <f t="shared" si="128"/>
        <v/>
      </c>
      <c r="AB339" t="str">
        <f t="shared" si="129"/>
        <v/>
      </c>
      <c r="AC339" t="str">
        <f t="shared" si="130"/>
        <v/>
      </c>
      <c r="AD339" t="str">
        <f t="shared" si="131"/>
        <v>X</v>
      </c>
      <c r="AE339" t="str">
        <f t="shared" si="132"/>
        <v/>
      </c>
      <c r="AH339" t="s">
        <v>8</v>
      </c>
      <c r="AI339" t="s">
        <v>88</v>
      </c>
      <c r="AJ339">
        <v>45.139072599999999</v>
      </c>
      <c r="AK339">
        <v>-70.191051900000005</v>
      </c>
      <c r="AL339">
        <v>2002.4</v>
      </c>
      <c r="AM339">
        <v>172.2</v>
      </c>
      <c r="AN339">
        <v>1760</v>
      </c>
      <c r="AT339" t="s">
        <v>88</v>
      </c>
      <c r="AU339" t="s">
        <v>245</v>
      </c>
      <c r="AV339">
        <v>2016.2</v>
      </c>
      <c r="AW339">
        <v>7.7</v>
      </c>
      <c r="AX339" t="s">
        <v>174</v>
      </c>
      <c r="AY339">
        <v>10.199999999999999</v>
      </c>
      <c r="AZ339">
        <v>162.9</v>
      </c>
      <c r="BA339" s="4">
        <v>1812</v>
      </c>
      <c r="BB339" t="s">
        <v>175</v>
      </c>
      <c r="BC339">
        <v>8</v>
      </c>
      <c r="BD339" t="s">
        <v>233</v>
      </c>
      <c r="BE339">
        <v>-70.191599999999994</v>
      </c>
      <c r="BF339">
        <v>45.139119999999998</v>
      </c>
      <c r="BI339">
        <v>209</v>
      </c>
    </row>
    <row r="340" spans="1:61" x14ac:dyDescent="0.25">
      <c r="A340" s="6">
        <v>2017.6</v>
      </c>
      <c r="B340">
        <v>1.4</v>
      </c>
      <c r="C340" t="s">
        <v>828</v>
      </c>
      <c r="D340" t="s">
        <v>275</v>
      </c>
      <c r="E340">
        <v>171.5</v>
      </c>
      <c r="F340">
        <v>259</v>
      </c>
      <c r="K340" t="str">
        <f t="shared" si="112"/>
        <v/>
      </c>
      <c r="L340" t="str">
        <f t="shared" si="115"/>
        <v/>
      </c>
      <c r="M340" t="str">
        <f t="shared" si="113"/>
        <v/>
      </c>
      <c r="N340" t="str">
        <f t="shared" si="116"/>
        <v/>
      </c>
      <c r="O340" t="str">
        <f t="shared" si="117"/>
        <v/>
      </c>
      <c r="P340" t="str">
        <f t="shared" si="118"/>
        <v/>
      </c>
      <c r="Q340" t="str">
        <f t="shared" si="114"/>
        <v/>
      </c>
      <c r="R340" t="str">
        <f t="shared" si="119"/>
        <v/>
      </c>
      <c r="S340" t="str">
        <f t="shared" si="120"/>
        <v>X</v>
      </c>
      <c r="T340" t="str">
        <f t="shared" si="121"/>
        <v/>
      </c>
      <c r="U340" t="str">
        <f t="shared" si="122"/>
        <v/>
      </c>
      <c r="V340" t="str">
        <f t="shared" si="123"/>
        <v/>
      </c>
      <c r="W340" t="str">
        <f t="shared" si="124"/>
        <v/>
      </c>
      <c r="X340" t="str">
        <f t="shared" si="125"/>
        <v/>
      </c>
      <c r="Y340" t="str">
        <f t="shared" si="126"/>
        <v/>
      </c>
      <c r="Z340" t="str">
        <f t="shared" si="127"/>
        <v/>
      </c>
      <c r="AA340" t="str">
        <f t="shared" si="128"/>
        <v/>
      </c>
      <c r="AB340" t="str">
        <f t="shared" si="129"/>
        <v/>
      </c>
      <c r="AC340" t="str">
        <f t="shared" si="130"/>
        <v/>
      </c>
      <c r="AD340" t="str">
        <f t="shared" si="131"/>
        <v/>
      </c>
      <c r="AE340" t="str">
        <f t="shared" si="132"/>
        <v/>
      </c>
      <c r="BI340">
        <v>209</v>
      </c>
    </row>
    <row r="341" spans="1:61" x14ac:dyDescent="0.25">
      <c r="A341" s="6">
        <v>2017.7</v>
      </c>
      <c r="B341">
        <v>0.1</v>
      </c>
      <c r="C341" t="s">
        <v>829</v>
      </c>
      <c r="D341" t="s">
        <v>473</v>
      </c>
      <c r="E341">
        <v>171.4</v>
      </c>
      <c r="F341">
        <v>259</v>
      </c>
      <c r="K341" t="str">
        <f t="shared" si="112"/>
        <v>W-0.2m</v>
      </c>
      <c r="L341" t="str">
        <f t="shared" si="115"/>
        <v/>
      </c>
      <c r="M341" t="str">
        <f t="shared" si="113"/>
        <v/>
      </c>
      <c r="N341" t="str">
        <f t="shared" si="116"/>
        <v/>
      </c>
      <c r="O341" t="str">
        <f t="shared" si="117"/>
        <v>X</v>
      </c>
      <c r="P341" t="str">
        <f t="shared" si="118"/>
        <v/>
      </c>
      <c r="Q341" t="str">
        <f t="shared" si="114"/>
        <v/>
      </c>
      <c r="R341" t="str">
        <f t="shared" si="119"/>
        <v/>
      </c>
      <c r="S341" t="str">
        <f t="shared" si="120"/>
        <v>X</v>
      </c>
      <c r="T341" t="str">
        <f t="shared" si="121"/>
        <v/>
      </c>
      <c r="U341" t="str">
        <f t="shared" si="122"/>
        <v/>
      </c>
      <c r="V341" t="str">
        <f t="shared" si="123"/>
        <v/>
      </c>
      <c r="W341" t="str">
        <f t="shared" si="124"/>
        <v/>
      </c>
      <c r="X341" t="str">
        <f t="shared" si="125"/>
        <v/>
      </c>
      <c r="Y341" t="str">
        <f t="shared" si="126"/>
        <v/>
      </c>
      <c r="Z341" t="str">
        <f t="shared" si="127"/>
        <v/>
      </c>
      <c r="AA341" t="str">
        <f t="shared" si="128"/>
        <v/>
      </c>
      <c r="AB341" t="str">
        <f t="shared" si="129"/>
        <v/>
      </c>
      <c r="AC341" t="str">
        <f t="shared" si="130"/>
        <v/>
      </c>
      <c r="AD341" t="str">
        <f t="shared" si="131"/>
        <v>X</v>
      </c>
      <c r="AE341" t="str">
        <f t="shared" si="132"/>
        <v/>
      </c>
      <c r="BI341">
        <v>209</v>
      </c>
    </row>
    <row r="342" spans="1:61" x14ac:dyDescent="0.25">
      <c r="A342" s="6">
        <v>2018.7</v>
      </c>
      <c r="B342">
        <v>1</v>
      </c>
      <c r="C342" t="s">
        <v>830</v>
      </c>
      <c r="D342" t="s">
        <v>355</v>
      </c>
      <c r="E342">
        <v>170.4</v>
      </c>
      <c r="F342">
        <v>259</v>
      </c>
      <c r="K342" t="str">
        <f t="shared" si="112"/>
        <v/>
      </c>
      <c r="L342" t="str">
        <f t="shared" si="115"/>
        <v/>
      </c>
      <c r="M342" t="str">
        <f t="shared" si="113"/>
        <v/>
      </c>
      <c r="N342" t="str">
        <f t="shared" si="116"/>
        <v>X</v>
      </c>
      <c r="O342" t="str">
        <f t="shared" si="117"/>
        <v/>
      </c>
      <c r="P342" t="str">
        <f t="shared" si="118"/>
        <v/>
      </c>
      <c r="Q342" t="str">
        <f t="shared" si="114"/>
        <v/>
      </c>
      <c r="R342" t="str">
        <f t="shared" si="119"/>
        <v/>
      </c>
      <c r="S342" t="str">
        <f t="shared" si="120"/>
        <v/>
      </c>
      <c r="T342" t="str">
        <f t="shared" si="121"/>
        <v/>
      </c>
      <c r="U342" t="str">
        <f t="shared" si="122"/>
        <v/>
      </c>
      <c r="V342" t="str">
        <f t="shared" si="123"/>
        <v/>
      </c>
      <c r="W342" t="str">
        <f t="shared" si="124"/>
        <v/>
      </c>
      <c r="X342" t="str">
        <f t="shared" si="125"/>
        <v/>
      </c>
      <c r="Y342" t="str">
        <f t="shared" si="126"/>
        <v/>
      </c>
      <c r="Z342" t="str">
        <f t="shared" si="127"/>
        <v/>
      </c>
      <c r="AA342" t="str">
        <f t="shared" si="128"/>
        <v/>
      </c>
      <c r="AB342" t="str">
        <f t="shared" si="129"/>
        <v/>
      </c>
      <c r="AC342" t="str">
        <f t="shared" si="130"/>
        <v/>
      </c>
      <c r="AD342" t="str">
        <f t="shared" si="131"/>
        <v>X</v>
      </c>
      <c r="AE342" t="str">
        <f t="shared" si="132"/>
        <v/>
      </c>
      <c r="BI342">
        <v>209</v>
      </c>
    </row>
    <row r="343" spans="1:61" x14ac:dyDescent="0.25">
      <c r="A343" s="6">
        <v>2020.4</v>
      </c>
      <c r="B343">
        <v>1.7</v>
      </c>
      <c r="C343" t="s">
        <v>831</v>
      </c>
      <c r="D343" t="s">
        <v>275</v>
      </c>
      <c r="E343">
        <v>168.7</v>
      </c>
      <c r="F343">
        <v>259</v>
      </c>
      <c r="K343" t="str">
        <f t="shared" si="112"/>
        <v/>
      </c>
      <c r="L343" t="str">
        <f t="shared" si="115"/>
        <v/>
      </c>
      <c r="M343" t="str">
        <f t="shared" si="113"/>
        <v/>
      </c>
      <c r="N343" t="str">
        <f t="shared" si="116"/>
        <v/>
      </c>
      <c r="O343" t="str">
        <f t="shared" si="117"/>
        <v/>
      </c>
      <c r="P343" t="str">
        <f t="shared" si="118"/>
        <v/>
      </c>
      <c r="Q343" t="str">
        <f t="shared" si="114"/>
        <v/>
      </c>
      <c r="R343" t="str">
        <f t="shared" si="119"/>
        <v/>
      </c>
      <c r="S343" t="str">
        <f t="shared" si="120"/>
        <v>X</v>
      </c>
      <c r="T343" t="str">
        <f t="shared" si="121"/>
        <v/>
      </c>
      <c r="U343" t="str">
        <f t="shared" si="122"/>
        <v/>
      </c>
      <c r="V343" t="str">
        <f t="shared" si="123"/>
        <v/>
      </c>
      <c r="W343" t="str">
        <f t="shared" si="124"/>
        <v/>
      </c>
      <c r="X343" t="str">
        <f t="shared" si="125"/>
        <v/>
      </c>
      <c r="Y343" t="str">
        <f t="shared" si="126"/>
        <v/>
      </c>
      <c r="Z343" t="str">
        <f t="shared" si="127"/>
        <v/>
      </c>
      <c r="AA343" t="str">
        <f t="shared" si="128"/>
        <v/>
      </c>
      <c r="AB343" t="str">
        <f t="shared" si="129"/>
        <v/>
      </c>
      <c r="AC343" t="str">
        <f t="shared" si="130"/>
        <v/>
      </c>
      <c r="AD343" t="str">
        <f t="shared" si="131"/>
        <v/>
      </c>
      <c r="AE343" t="str">
        <f t="shared" si="132"/>
        <v/>
      </c>
      <c r="BI343">
        <v>209</v>
      </c>
    </row>
    <row r="344" spans="1:61" x14ac:dyDescent="0.25">
      <c r="A344" s="6">
        <v>2020.5</v>
      </c>
      <c r="B344">
        <v>0.1</v>
      </c>
      <c r="C344" t="s">
        <v>832</v>
      </c>
      <c r="D344" t="s">
        <v>281</v>
      </c>
      <c r="E344">
        <v>168.6</v>
      </c>
      <c r="F344">
        <v>259</v>
      </c>
      <c r="K344" t="str">
        <f t="shared" si="112"/>
        <v/>
      </c>
      <c r="L344" t="str">
        <f t="shared" si="115"/>
        <v/>
      </c>
      <c r="M344" t="str">
        <f t="shared" si="113"/>
        <v/>
      </c>
      <c r="N344" t="str">
        <f t="shared" si="116"/>
        <v/>
      </c>
      <c r="O344" t="str">
        <f t="shared" si="117"/>
        <v/>
      </c>
      <c r="P344" t="str">
        <f t="shared" si="118"/>
        <v/>
      </c>
      <c r="Q344" t="str">
        <f t="shared" si="114"/>
        <v/>
      </c>
      <c r="R344" t="str">
        <f t="shared" si="119"/>
        <v/>
      </c>
      <c r="S344" t="str">
        <f t="shared" si="120"/>
        <v/>
      </c>
      <c r="T344" t="str">
        <f t="shared" si="121"/>
        <v/>
      </c>
      <c r="U344" t="str">
        <f t="shared" si="122"/>
        <v/>
      </c>
      <c r="V344" t="str">
        <f t="shared" si="123"/>
        <v/>
      </c>
      <c r="W344" t="str">
        <f t="shared" si="124"/>
        <v/>
      </c>
      <c r="X344" t="str">
        <f t="shared" si="125"/>
        <v/>
      </c>
      <c r="Y344" t="str">
        <f t="shared" si="126"/>
        <v/>
      </c>
      <c r="Z344" t="str">
        <f t="shared" si="127"/>
        <v/>
      </c>
      <c r="AA344" t="str">
        <f t="shared" si="128"/>
        <v/>
      </c>
      <c r="AB344" t="str">
        <f t="shared" si="129"/>
        <v/>
      </c>
      <c r="AC344" t="str">
        <f t="shared" si="130"/>
        <v/>
      </c>
      <c r="AD344" t="str">
        <f t="shared" si="131"/>
        <v>X</v>
      </c>
      <c r="AE344" t="str">
        <f t="shared" si="132"/>
        <v/>
      </c>
      <c r="BI344">
        <v>209</v>
      </c>
    </row>
    <row r="345" spans="1:61" x14ac:dyDescent="0.25">
      <c r="A345" s="6">
        <v>2020.8</v>
      </c>
      <c r="B345">
        <v>0.3</v>
      </c>
      <c r="C345" t="s">
        <v>833</v>
      </c>
      <c r="E345">
        <v>168.3</v>
      </c>
      <c r="F345">
        <v>259</v>
      </c>
      <c r="K345" t="str">
        <f t="shared" si="112"/>
        <v/>
      </c>
      <c r="L345" t="str">
        <f t="shared" si="115"/>
        <v/>
      </c>
      <c r="M345" t="str">
        <f t="shared" si="113"/>
        <v/>
      </c>
      <c r="N345" t="str">
        <f t="shared" si="116"/>
        <v/>
      </c>
      <c r="O345" t="str">
        <f t="shared" si="117"/>
        <v/>
      </c>
      <c r="P345" t="str">
        <f t="shared" si="118"/>
        <v/>
      </c>
      <c r="Q345" t="str">
        <f t="shared" si="114"/>
        <v/>
      </c>
      <c r="R345" t="str">
        <f t="shared" si="119"/>
        <v/>
      </c>
      <c r="S345" t="str">
        <f t="shared" si="120"/>
        <v/>
      </c>
      <c r="T345" t="str">
        <f t="shared" si="121"/>
        <v/>
      </c>
      <c r="U345" t="str">
        <f t="shared" si="122"/>
        <v/>
      </c>
      <c r="V345" t="str">
        <f t="shared" si="123"/>
        <v/>
      </c>
      <c r="W345" t="str">
        <f t="shared" si="124"/>
        <v/>
      </c>
      <c r="X345" t="str">
        <f t="shared" si="125"/>
        <v/>
      </c>
      <c r="Y345" t="str">
        <f t="shared" si="126"/>
        <v/>
      </c>
      <c r="Z345" t="str">
        <f t="shared" si="127"/>
        <v/>
      </c>
      <c r="AA345" t="str">
        <f t="shared" si="128"/>
        <v/>
      </c>
      <c r="AB345" t="str">
        <f t="shared" si="129"/>
        <v/>
      </c>
      <c r="AC345" t="str">
        <f t="shared" si="130"/>
        <v/>
      </c>
      <c r="AD345" t="str">
        <f t="shared" si="131"/>
        <v/>
      </c>
      <c r="AE345" t="str">
        <f t="shared" si="132"/>
        <v/>
      </c>
      <c r="BI345">
        <v>209</v>
      </c>
    </row>
    <row r="346" spans="1:61" x14ac:dyDescent="0.25">
      <c r="A346" s="6">
        <v>2022.1</v>
      </c>
      <c r="B346">
        <v>1.3</v>
      </c>
      <c r="C346" t="s">
        <v>834</v>
      </c>
      <c r="E346">
        <v>167</v>
      </c>
      <c r="F346">
        <v>259</v>
      </c>
      <c r="K346" t="str">
        <f t="shared" si="112"/>
        <v/>
      </c>
      <c r="L346" t="str">
        <f t="shared" si="115"/>
        <v/>
      </c>
      <c r="M346" t="str">
        <f t="shared" si="113"/>
        <v/>
      </c>
      <c r="N346" t="str">
        <f t="shared" si="116"/>
        <v/>
      </c>
      <c r="O346" t="str">
        <f t="shared" si="117"/>
        <v/>
      </c>
      <c r="P346" t="str">
        <f t="shared" si="118"/>
        <v/>
      </c>
      <c r="Q346" t="str">
        <f t="shared" si="114"/>
        <v/>
      </c>
      <c r="R346" t="str">
        <f t="shared" si="119"/>
        <v/>
      </c>
      <c r="S346" t="str">
        <f t="shared" si="120"/>
        <v/>
      </c>
      <c r="T346" t="str">
        <f t="shared" si="121"/>
        <v/>
      </c>
      <c r="U346" t="str">
        <f t="shared" si="122"/>
        <v/>
      </c>
      <c r="V346" t="str">
        <f t="shared" si="123"/>
        <v/>
      </c>
      <c r="W346" t="str">
        <f t="shared" si="124"/>
        <v/>
      </c>
      <c r="X346" t="str">
        <f t="shared" si="125"/>
        <v/>
      </c>
      <c r="Y346" t="str">
        <f t="shared" si="126"/>
        <v/>
      </c>
      <c r="Z346" t="str">
        <f t="shared" si="127"/>
        <v/>
      </c>
      <c r="AA346" t="str">
        <f t="shared" si="128"/>
        <v/>
      </c>
      <c r="AB346" t="str">
        <f t="shared" si="129"/>
        <v/>
      </c>
      <c r="AC346" t="str">
        <f t="shared" si="130"/>
        <v/>
      </c>
      <c r="AD346" t="str">
        <f t="shared" si="131"/>
        <v/>
      </c>
      <c r="AE346" t="str">
        <f t="shared" si="132"/>
        <v/>
      </c>
      <c r="BI346">
        <v>209</v>
      </c>
    </row>
    <row r="347" spans="1:61" x14ac:dyDescent="0.25">
      <c r="A347" s="6">
        <v>2023.2</v>
      </c>
      <c r="B347">
        <v>1.1000000000000001</v>
      </c>
      <c r="C347" t="s">
        <v>835</v>
      </c>
      <c r="D347" t="s">
        <v>281</v>
      </c>
      <c r="E347">
        <v>165.9</v>
      </c>
      <c r="F347">
        <v>259</v>
      </c>
      <c r="K347" t="str">
        <f t="shared" si="112"/>
        <v/>
      </c>
      <c r="L347" t="str">
        <f t="shared" si="115"/>
        <v/>
      </c>
      <c r="M347" t="str">
        <f t="shared" si="113"/>
        <v/>
      </c>
      <c r="N347" t="str">
        <f t="shared" si="116"/>
        <v/>
      </c>
      <c r="O347" t="str">
        <f t="shared" si="117"/>
        <v/>
      </c>
      <c r="P347" t="str">
        <f t="shared" si="118"/>
        <v/>
      </c>
      <c r="Q347" t="str">
        <f t="shared" si="114"/>
        <v/>
      </c>
      <c r="R347" t="str">
        <f t="shared" si="119"/>
        <v/>
      </c>
      <c r="S347" t="str">
        <f t="shared" si="120"/>
        <v/>
      </c>
      <c r="T347" t="str">
        <f t="shared" si="121"/>
        <v/>
      </c>
      <c r="U347" t="str">
        <f t="shared" si="122"/>
        <v/>
      </c>
      <c r="V347" t="str">
        <f t="shared" si="123"/>
        <v/>
      </c>
      <c r="W347" t="str">
        <f t="shared" si="124"/>
        <v/>
      </c>
      <c r="X347" t="str">
        <f t="shared" si="125"/>
        <v/>
      </c>
      <c r="Y347" t="str">
        <f t="shared" si="126"/>
        <v/>
      </c>
      <c r="Z347" t="str">
        <f t="shared" si="127"/>
        <v/>
      </c>
      <c r="AA347" t="str">
        <f t="shared" si="128"/>
        <v/>
      </c>
      <c r="AB347" t="str">
        <f t="shared" si="129"/>
        <v/>
      </c>
      <c r="AC347" t="str">
        <f t="shared" si="130"/>
        <v/>
      </c>
      <c r="AD347" t="str">
        <f t="shared" si="131"/>
        <v>X</v>
      </c>
      <c r="AE347" t="str">
        <f t="shared" si="132"/>
        <v/>
      </c>
      <c r="BI347">
        <v>209</v>
      </c>
    </row>
    <row r="348" spans="1:61" x14ac:dyDescent="0.25">
      <c r="A348" s="6">
        <v>2023.9</v>
      </c>
      <c r="B348">
        <v>0.7</v>
      </c>
      <c r="C348" t="s">
        <v>836</v>
      </c>
      <c r="D348" t="s">
        <v>351</v>
      </c>
      <c r="E348">
        <v>165.2</v>
      </c>
      <c r="F348">
        <v>259</v>
      </c>
      <c r="K348" t="str">
        <f t="shared" si="112"/>
        <v/>
      </c>
      <c r="L348" t="str">
        <f t="shared" si="115"/>
        <v/>
      </c>
      <c r="M348" t="str">
        <f t="shared" si="113"/>
        <v/>
      </c>
      <c r="N348" t="str">
        <f t="shared" si="116"/>
        <v/>
      </c>
      <c r="O348" t="str">
        <f t="shared" si="117"/>
        <v/>
      </c>
      <c r="P348" t="str">
        <f t="shared" si="118"/>
        <v/>
      </c>
      <c r="Q348" t="str">
        <f t="shared" si="114"/>
        <v/>
      </c>
      <c r="R348" t="str">
        <f t="shared" si="119"/>
        <v/>
      </c>
      <c r="S348" t="str">
        <f t="shared" si="120"/>
        <v/>
      </c>
      <c r="T348" t="str">
        <f t="shared" si="121"/>
        <v/>
      </c>
      <c r="U348" t="str">
        <f t="shared" si="122"/>
        <v>X</v>
      </c>
      <c r="V348" t="str">
        <f t="shared" si="123"/>
        <v/>
      </c>
      <c r="W348" t="str">
        <f t="shared" si="124"/>
        <v/>
      </c>
      <c r="X348" t="str">
        <f t="shared" si="125"/>
        <v/>
      </c>
      <c r="Y348" t="str">
        <f t="shared" si="126"/>
        <v/>
      </c>
      <c r="Z348" t="str">
        <f t="shared" si="127"/>
        <v/>
      </c>
      <c r="AA348" t="str">
        <f t="shared" si="128"/>
        <v/>
      </c>
      <c r="AB348" t="str">
        <f t="shared" si="129"/>
        <v/>
      </c>
      <c r="AC348" t="str">
        <f t="shared" si="130"/>
        <v/>
      </c>
      <c r="AD348" t="str">
        <f t="shared" si="131"/>
        <v>X</v>
      </c>
      <c r="AE348" t="str">
        <f t="shared" si="132"/>
        <v/>
      </c>
      <c r="AH348" t="s">
        <v>8</v>
      </c>
      <c r="AI348" t="s">
        <v>89</v>
      </c>
      <c r="AJ348">
        <v>45.158026200000002</v>
      </c>
      <c r="AK348">
        <v>-70.099761599999994</v>
      </c>
      <c r="AL348">
        <v>2009.4</v>
      </c>
      <c r="AM348">
        <v>165.2</v>
      </c>
      <c r="AN348">
        <v>1340</v>
      </c>
      <c r="AT348" t="s">
        <v>89</v>
      </c>
      <c r="AU348" t="s">
        <v>390</v>
      </c>
      <c r="AV348">
        <v>2023.9</v>
      </c>
      <c r="AW348">
        <v>10</v>
      </c>
      <c r="AX348" t="s">
        <v>174</v>
      </c>
      <c r="AY348">
        <v>7.7</v>
      </c>
      <c r="AZ348">
        <v>165.2</v>
      </c>
      <c r="BA348" s="4">
        <v>1345</v>
      </c>
      <c r="BB348" t="s">
        <v>175</v>
      </c>
      <c r="BC348">
        <v>8</v>
      </c>
      <c r="BD348" t="s">
        <v>233</v>
      </c>
      <c r="BE348">
        <v>-70.099770000000007</v>
      </c>
      <c r="BF348">
        <v>45.158029999999997</v>
      </c>
      <c r="BI348">
        <v>209</v>
      </c>
    </row>
    <row r="349" spans="1:61" x14ac:dyDescent="0.25">
      <c r="A349" s="6">
        <v>2024.6</v>
      </c>
      <c r="B349">
        <v>0.7</v>
      </c>
      <c r="C349" t="s">
        <v>837</v>
      </c>
      <c r="D349" t="s">
        <v>281</v>
      </c>
      <c r="E349">
        <v>164.5</v>
      </c>
      <c r="F349">
        <v>260</v>
      </c>
      <c r="K349" t="str">
        <f t="shared" si="112"/>
        <v/>
      </c>
      <c r="L349" t="str">
        <f t="shared" si="115"/>
        <v/>
      </c>
      <c r="M349" t="str">
        <f t="shared" si="113"/>
        <v/>
      </c>
      <c r="N349" t="str">
        <f t="shared" si="116"/>
        <v/>
      </c>
      <c r="O349" t="str">
        <f t="shared" si="117"/>
        <v/>
      </c>
      <c r="P349" t="str">
        <f t="shared" si="118"/>
        <v/>
      </c>
      <c r="Q349" t="str">
        <f t="shared" si="114"/>
        <v/>
      </c>
      <c r="R349" t="str">
        <f t="shared" si="119"/>
        <v/>
      </c>
      <c r="S349" t="str">
        <f t="shared" si="120"/>
        <v/>
      </c>
      <c r="T349" t="str">
        <f t="shared" si="121"/>
        <v/>
      </c>
      <c r="U349" t="str">
        <f t="shared" si="122"/>
        <v/>
      </c>
      <c r="V349" t="str">
        <f t="shared" si="123"/>
        <v/>
      </c>
      <c r="W349" t="str">
        <f t="shared" si="124"/>
        <v/>
      </c>
      <c r="X349" t="str">
        <f t="shared" si="125"/>
        <v/>
      </c>
      <c r="Y349" t="str">
        <f t="shared" si="126"/>
        <v/>
      </c>
      <c r="Z349" t="str">
        <f t="shared" si="127"/>
        <v/>
      </c>
      <c r="AA349" t="str">
        <f t="shared" si="128"/>
        <v/>
      </c>
      <c r="AB349" t="str">
        <f t="shared" si="129"/>
        <v/>
      </c>
      <c r="AC349" t="str">
        <f t="shared" si="130"/>
        <v/>
      </c>
      <c r="AD349" t="str">
        <f t="shared" si="131"/>
        <v>X</v>
      </c>
      <c r="AE349" t="str">
        <f t="shared" si="132"/>
        <v/>
      </c>
      <c r="BI349">
        <v>209</v>
      </c>
    </row>
    <row r="350" spans="1:61" x14ac:dyDescent="0.25">
      <c r="A350" s="6">
        <v>2026.1</v>
      </c>
      <c r="B350">
        <v>1.5</v>
      </c>
      <c r="C350" t="s">
        <v>838</v>
      </c>
      <c r="E350">
        <v>163</v>
      </c>
      <c r="F350">
        <v>260</v>
      </c>
      <c r="K350" t="str">
        <f t="shared" si="112"/>
        <v/>
      </c>
      <c r="L350" t="str">
        <f t="shared" si="115"/>
        <v/>
      </c>
      <c r="M350" t="str">
        <f t="shared" si="113"/>
        <v/>
      </c>
      <c r="N350" t="str">
        <f t="shared" si="116"/>
        <v/>
      </c>
      <c r="O350" t="str">
        <f t="shared" si="117"/>
        <v/>
      </c>
      <c r="P350" t="str">
        <f t="shared" si="118"/>
        <v/>
      </c>
      <c r="Q350" t="str">
        <f t="shared" si="114"/>
        <v/>
      </c>
      <c r="R350" t="str">
        <f t="shared" si="119"/>
        <v/>
      </c>
      <c r="S350" t="str">
        <f t="shared" si="120"/>
        <v/>
      </c>
      <c r="T350" t="str">
        <f t="shared" si="121"/>
        <v/>
      </c>
      <c r="U350" t="str">
        <f t="shared" si="122"/>
        <v/>
      </c>
      <c r="V350" t="str">
        <f t="shared" si="123"/>
        <v/>
      </c>
      <c r="W350" t="str">
        <f t="shared" si="124"/>
        <v/>
      </c>
      <c r="X350" t="str">
        <f t="shared" si="125"/>
        <v/>
      </c>
      <c r="Y350" t="str">
        <f t="shared" si="126"/>
        <v/>
      </c>
      <c r="Z350" t="str">
        <f t="shared" si="127"/>
        <v/>
      </c>
      <c r="AA350" t="str">
        <f t="shared" si="128"/>
        <v/>
      </c>
      <c r="AB350" t="str">
        <f t="shared" si="129"/>
        <v/>
      </c>
      <c r="AC350" t="str">
        <f t="shared" si="130"/>
        <v/>
      </c>
      <c r="AD350" t="str">
        <f t="shared" si="131"/>
        <v/>
      </c>
      <c r="AE350" t="str">
        <f t="shared" si="132"/>
        <v/>
      </c>
      <c r="BI350">
        <v>209</v>
      </c>
    </row>
    <row r="351" spans="1:61" x14ac:dyDescent="0.25">
      <c r="A351" s="6">
        <v>2026.3</v>
      </c>
      <c r="B351">
        <v>0.2</v>
      </c>
      <c r="C351" t="s">
        <v>839</v>
      </c>
      <c r="D351" t="s">
        <v>275</v>
      </c>
      <c r="E351">
        <v>162.80000000000001</v>
      </c>
      <c r="F351">
        <v>260</v>
      </c>
      <c r="K351" t="str">
        <f t="shared" si="112"/>
        <v/>
      </c>
      <c r="L351" t="str">
        <f t="shared" si="115"/>
        <v/>
      </c>
      <c r="M351" t="str">
        <f t="shared" si="113"/>
        <v/>
      </c>
      <c r="N351" t="str">
        <f t="shared" si="116"/>
        <v/>
      </c>
      <c r="O351" t="str">
        <f t="shared" si="117"/>
        <v/>
      </c>
      <c r="P351" t="str">
        <f t="shared" si="118"/>
        <v/>
      </c>
      <c r="Q351" t="str">
        <f t="shared" si="114"/>
        <v/>
      </c>
      <c r="R351" t="str">
        <f t="shared" si="119"/>
        <v/>
      </c>
      <c r="S351" t="str">
        <f t="shared" si="120"/>
        <v>X</v>
      </c>
      <c r="T351" t="str">
        <f t="shared" si="121"/>
        <v/>
      </c>
      <c r="U351" t="str">
        <f t="shared" si="122"/>
        <v/>
      </c>
      <c r="V351" t="str">
        <f t="shared" si="123"/>
        <v/>
      </c>
      <c r="W351" t="str">
        <f t="shared" si="124"/>
        <v/>
      </c>
      <c r="X351" t="str">
        <f t="shared" si="125"/>
        <v/>
      </c>
      <c r="Y351" t="str">
        <f t="shared" si="126"/>
        <v/>
      </c>
      <c r="Z351" t="str">
        <f t="shared" si="127"/>
        <v/>
      </c>
      <c r="AA351" t="str">
        <f t="shared" si="128"/>
        <v/>
      </c>
      <c r="AB351" t="str">
        <f t="shared" si="129"/>
        <v/>
      </c>
      <c r="AC351" t="str">
        <f t="shared" si="130"/>
        <v/>
      </c>
      <c r="AD351" t="str">
        <f t="shared" si="131"/>
        <v/>
      </c>
      <c r="AE351" t="str">
        <f t="shared" si="132"/>
        <v/>
      </c>
      <c r="BI351">
        <v>209</v>
      </c>
    </row>
    <row r="352" spans="1:61" x14ac:dyDescent="0.25">
      <c r="A352" s="6">
        <v>2026.5</v>
      </c>
      <c r="B352">
        <v>0.2</v>
      </c>
      <c r="C352" t="s">
        <v>840</v>
      </c>
      <c r="D352" t="s">
        <v>348</v>
      </c>
      <c r="E352">
        <v>162.6</v>
      </c>
      <c r="F352">
        <v>260</v>
      </c>
      <c r="K352" t="str">
        <f t="shared" si="112"/>
        <v/>
      </c>
      <c r="L352" t="str">
        <f t="shared" si="115"/>
        <v/>
      </c>
      <c r="M352" t="str">
        <f t="shared" si="113"/>
        <v/>
      </c>
      <c r="N352" t="str">
        <f t="shared" si="116"/>
        <v/>
      </c>
      <c r="O352" t="str">
        <f t="shared" si="117"/>
        <v/>
      </c>
      <c r="P352" t="str">
        <f t="shared" si="118"/>
        <v/>
      </c>
      <c r="Q352" t="str">
        <f t="shared" si="114"/>
        <v/>
      </c>
      <c r="R352" t="str">
        <f t="shared" si="119"/>
        <v/>
      </c>
      <c r="S352" t="str">
        <f t="shared" si="120"/>
        <v>X</v>
      </c>
      <c r="T352" t="str">
        <f t="shared" si="121"/>
        <v/>
      </c>
      <c r="U352" t="str">
        <f t="shared" si="122"/>
        <v/>
      </c>
      <c r="V352" t="str">
        <f t="shared" si="123"/>
        <v/>
      </c>
      <c r="W352" t="str">
        <f t="shared" si="124"/>
        <v/>
      </c>
      <c r="X352" t="str">
        <f t="shared" si="125"/>
        <v/>
      </c>
      <c r="Y352" t="str">
        <f t="shared" si="126"/>
        <v/>
      </c>
      <c r="Z352" t="str">
        <f t="shared" si="127"/>
        <v/>
      </c>
      <c r="AA352" t="str">
        <f t="shared" si="128"/>
        <v/>
      </c>
      <c r="AB352" t="str">
        <f t="shared" si="129"/>
        <v/>
      </c>
      <c r="AC352" t="str">
        <f t="shared" si="130"/>
        <v/>
      </c>
      <c r="AD352" t="str">
        <f t="shared" si="131"/>
        <v>X</v>
      </c>
      <c r="AE352" t="str">
        <f t="shared" si="132"/>
        <v/>
      </c>
      <c r="BI352">
        <v>209</v>
      </c>
    </row>
    <row r="353" spans="1:61" x14ac:dyDescent="0.25">
      <c r="A353" s="6">
        <v>2027.3</v>
      </c>
      <c r="B353">
        <v>0.8</v>
      </c>
      <c r="C353" t="s">
        <v>841</v>
      </c>
      <c r="D353" t="s">
        <v>275</v>
      </c>
      <c r="E353">
        <v>161.80000000000001</v>
      </c>
      <c r="F353">
        <v>260</v>
      </c>
      <c r="K353" t="str">
        <f t="shared" si="112"/>
        <v/>
      </c>
      <c r="L353" t="str">
        <f t="shared" si="115"/>
        <v/>
      </c>
      <c r="M353" t="str">
        <f t="shared" si="113"/>
        <v/>
      </c>
      <c r="N353" t="str">
        <f t="shared" si="116"/>
        <v/>
      </c>
      <c r="O353" t="str">
        <f t="shared" si="117"/>
        <v/>
      </c>
      <c r="P353" t="str">
        <f t="shared" si="118"/>
        <v/>
      </c>
      <c r="Q353" t="str">
        <f t="shared" si="114"/>
        <v/>
      </c>
      <c r="R353" t="str">
        <f t="shared" si="119"/>
        <v/>
      </c>
      <c r="S353" t="str">
        <f t="shared" si="120"/>
        <v>X</v>
      </c>
      <c r="T353" t="str">
        <f t="shared" si="121"/>
        <v/>
      </c>
      <c r="U353" t="str">
        <f t="shared" si="122"/>
        <v/>
      </c>
      <c r="V353" t="str">
        <f t="shared" si="123"/>
        <v/>
      </c>
      <c r="W353" t="str">
        <f t="shared" si="124"/>
        <v/>
      </c>
      <c r="X353" t="str">
        <f t="shared" si="125"/>
        <v/>
      </c>
      <c r="Y353" t="str">
        <f t="shared" si="126"/>
        <v/>
      </c>
      <c r="Z353" t="str">
        <f t="shared" si="127"/>
        <v/>
      </c>
      <c r="AA353" t="str">
        <f t="shared" si="128"/>
        <v/>
      </c>
      <c r="AB353" t="str">
        <f t="shared" si="129"/>
        <v/>
      </c>
      <c r="AC353" t="str">
        <f t="shared" si="130"/>
        <v/>
      </c>
      <c r="AD353" t="str">
        <f t="shared" si="131"/>
        <v/>
      </c>
      <c r="AE353" t="str">
        <f t="shared" si="132"/>
        <v/>
      </c>
      <c r="BI353">
        <v>209</v>
      </c>
    </row>
    <row r="354" spans="1:61" x14ac:dyDescent="0.25">
      <c r="A354" s="6">
        <v>2028</v>
      </c>
      <c r="B354">
        <v>0.7</v>
      </c>
      <c r="C354" t="s">
        <v>842</v>
      </c>
      <c r="D354" t="s">
        <v>281</v>
      </c>
      <c r="E354">
        <v>161.1</v>
      </c>
      <c r="F354">
        <v>260</v>
      </c>
      <c r="K354" t="str">
        <f t="shared" si="112"/>
        <v/>
      </c>
      <c r="L354" t="str">
        <f t="shared" si="115"/>
        <v/>
      </c>
      <c r="M354" t="str">
        <f t="shared" si="113"/>
        <v/>
      </c>
      <c r="N354" t="str">
        <f t="shared" si="116"/>
        <v/>
      </c>
      <c r="O354" t="str">
        <f t="shared" si="117"/>
        <v/>
      </c>
      <c r="P354" t="str">
        <f t="shared" si="118"/>
        <v/>
      </c>
      <c r="Q354" t="str">
        <f t="shared" si="114"/>
        <v/>
      </c>
      <c r="R354" t="str">
        <f t="shared" si="119"/>
        <v/>
      </c>
      <c r="S354" t="str">
        <f t="shared" si="120"/>
        <v/>
      </c>
      <c r="T354" t="str">
        <f t="shared" si="121"/>
        <v/>
      </c>
      <c r="U354" t="str">
        <f t="shared" si="122"/>
        <v/>
      </c>
      <c r="V354" t="str">
        <f t="shared" si="123"/>
        <v/>
      </c>
      <c r="W354" t="str">
        <f t="shared" si="124"/>
        <v/>
      </c>
      <c r="X354" t="str">
        <f t="shared" si="125"/>
        <v/>
      </c>
      <c r="Y354" t="str">
        <f t="shared" si="126"/>
        <v/>
      </c>
      <c r="Z354" t="str">
        <f t="shared" si="127"/>
        <v/>
      </c>
      <c r="AA354" t="str">
        <f t="shared" si="128"/>
        <v/>
      </c>
      <c r="AB354" t="str">
        <f t="shared" si="129"/>
        <v/>
      </c>
      <c r="AC354" t="str">
        <f t="shared" si="130"/>
        <v/>
      </c>
      <c r="AD354" t="str">
        <f t="shared" si="131"/>
        <v>X</v>
      </c>
      <c r="AE354" t="str">
        <f t="shared" si="132"/>
        <v/>
      </c>
      <c r="BI354">
        <v>209</v>
      </c>
    </row>
    <row r="355" spans="1:61" x14ac:dyDescent="0.25">
      <c r="A355" s="6">
        <v>2029.7</v>
      </c>
      <c r="B355">
        <v>1.7</v>
      </c>
      <c r="C355" t="s">
        <v>843</v>
      </c>
      <c r="D355" t="s">
        <v>275</v>
      </c>
      <c r="E355">
        <v>159.4</v>
      </c>
      <c r="F355">
        <v>260</v>
      </c>
      <c r="K355" t="str">
        <f t="shared" si="112"/>
        <v/>
      </c>
      <c r="L355" t="str">
        <f t="shared" si="115"/>
        <v/>
      </c>
      <c r="M355" t="str">
        <f t="shared" si="113"/>
        <v/>
      </c>
      <c r="N355" t="str">
        <f t="shared" si="116"/>
        <v/>
      </c>
      <c r="O355" t="str">
        <f t="shared" si="117"/>
        <v/>
      </c>
      <c r="P355" t="str">
        <f t="shared" si="118"/>
        <v/>
      </c>
      <c r="Q355" t="str">
        <f t="shared" si="114"/>
        <v/>
      </c>
      <c r="R355" t="str">
        <f t="shared" si="119"/>
        <v/>
      </c>
      <c r="S355" t="str">
        <f t="shared" si="120"/>
        <v>X</v>
      </c>
      <c r="T355" t="str">
        <f t="shared" si="121"/>
        <v/>
      </c>
      <c r="U355" t="str">
        <f t="shared" si="122"/>
        <v/>
      </c>
      <c r="V355" t="str">
        <f t="shared" si="123"/>
        <v/>
      </c>
      <c r="W355" t="str">
        <f t="shared" si="124"/>
        <v/>
      </c>
      <c r="X355" t="str">
        <f t="shared" si="125"/>
        <v/>
      </c>
      <c r="Y355" t="str">
        <f t="shared" si="126"/>
        <v/>
      </c>
      <c r="Z355" t="str">
        <f t="shared" si="127"/>
        <v/>
      </c>
      <c r="AA355" t="str">
        <f t="shared" si="128"/>
        <v/>
      </c>
      <c r="AB355" t="str">
        <f t="shared" si="129"/>
        <v/>
      </c>
      <c r="AC355" t="str">
        <f t="shared" si="130"/>
        <v/>
      </c>
      <c r="AD355" t="str">
        <f t="shared" si="131"/>
        <v/>
      </c>
      <c r="AE355" t="str">
        <f t="shared" si="132"/>
        <v/>
      </c>
      <c r="BI355">
        <v>209</v>
      </c>
    </row>
    <row r="356" spans="1:61" x14ac:dyDescent="0.25">
      <c r="A356" s="6">
        <v>2030.4</v>
      </c>
      <c r="B356">
        <v>0.7</v>
      </c>
      <c r="C356" t="s">
        <v>844</v>
      </c>
      <c r="D356" t="s">
        <v>281</v>
      </c>
      <c r="E356">
        <v>158.69999999999999</v>
      </c>
      <c r="F356">
        <v>260</v>
      </c>
      <c r="K356" t="str">
        <f t="shared" si="112"/>
        <v/>
      </c>
      <c r="L356" t="str">
        <f t="shared" si="115"/>
        <v/>
      </c>
      <c r="M356" t="str">
        <f t="shared" si="113"/>
        <v/>
      </c>
      <c r="N356" t="str">
        <f t="shared" si="116"/>
        <v/>
      </c>
      <c r="O356" t="str">
        <f t="shared" si="117"/>
        <v/>
      </c>
      <c r="P356" t="str">
        <f t="shared" si="118"/>
        <v/>
      </c>
      <c r="Q356" t="str">
        <f t="shared" si="114"/>
        <v/>
      </c>
      <c r="R356" t="str">
        <f t="shared" si="119"/>
        <v/>
      </c>
      <c r="S356" t="str">
        <f t="shared" si="120"/>
        <v/>
      </c>
      <c r="T356" t="str">
        <f t="shared" si="121"/>
        <v/>
      </c>
      <c r="U356" t="str">
        <f t="shared" si="122"/>
        <v/>
      </c>
      <c r="V356" t="str">
        <f t="shared" si="123"/>
        <v/>
      </c>
      <c r="W356" t="str">
        <f t="shared" si="124"/>
        <v/>
      </c>
      <c r="X356" t="str">
        <f t="shared" si="125"/>
        <v/>
      </c>
      <c r="Y356" t="str">
        <f t="shared" si="126"/>
        <v/>
      </c>
      <c r="Z356" t="str">
        <f t="shared" si="127"/>
        <v/>
      </c>
      <c r="AA356" t="str">
        <f t="shared" si="128"/>
        <v/>
      </c>
      <c r="AB356" t="str">
        <f t="shared" si="129"/>
        <v/>
      </c>
      <c r="AC356" t="str">
        <f t="shared" si="130"/>
        <v/>
      </c>
      <c r="AD356" t="str">
        <f t="shared" si="131"/>
        <v>X</v>
      </c>
      <c r="AE356" t="str">
        <f t="shared" si="132"/>
        <v/>
      </c>
      <c r="BI356">
        <v>209</v>
      </c>
    </row>
    <row r="357" spans="1:61" x14ac:dyDescent="0.25">
      <c r="A357" s="6">
        <v>2033.9</v>
      </c>
      <c r="B357">
        <v>3.5</v>
      </c>
      <c r="C357" t="s">
        <v>845</v>
      </c>
      <c r="D357" t="s">
        <v>351</v>
      </c>
      <c r="E357">
        <v>155.19999999999999</v>
      </c>
      <c r="F357">
        <v>260</v>
      </c>
      <c r="K357" t="str">
        <f t="shared" si="112"/>
        <v/>
      </c>
      <c r="L357" t="str">
        <f t="shared" si="115"/>
        <v/>
      </c>
      <c r="M357" t="str">
        <f t="shared" si="113"/>
        <v/>
      </c>
      <c r="N357" t="str">
        <f t="shared" si="116"/>
        <v/>
      </c>
      <c r="O357" t="str">
        <f t="shared" si="117"/>
        <v/>
      </c>
      <c r="P357" t="str">
        <f t="shared" si="118"/>
        <v/>
      </c>
      <c r="Q357" t="str">
        <f t="shared" si="114"/>
        <v/>
      </c>
      <c r="R357" t="str">
        <f t="shared" si="119"/>
        <v/>
      </c>
      <c r="S357" t="str">
        <f t="shared" si="120"/>
        <v/>
      </c>
      <c r="T357" t="str">
        <f t="shared" si="121"/>
        <v/>
      </c>
      <c r="U357" t="str">
        <f t="shared" si="122"/>
        <v>X</v>
      </c>
      <c r="V357" t="str">
        <f t="shared" si="123"/>
        <v/>
      </c>
      <c r="W357" t="str">
        <f t="shared" si="124"/>
        <v/>
      </c>
      <c r="X357" t="str">
        <f t="shared" si="125"/>
        <v/>
      </c>
      <c r="Y357" t="str">
        <f t="shared" si="126"/>
        <v/>
      </c>
      <c r="Z357" t="str">
        <f t="shared" si="127"/>
        <v/>
      </c>
      <c r="AA357" t="str">
        <f t="shared" si="128"/>
        <v/>
      </c>
      <c r="AB357" t="str">
        <f t="shared" si="129"/>
        <v/>
      </c>
      <c r="AC357" t="str">
        <f t="shared" si="130"/>
        <v/>
      </c>
      <c r="AD357" t="str">
        <f t="shared" si="131"/>
        <v>X</v>
      </c>
      <c r="AE357" t="str">
        <f t="shared" si="132"/>
        <v/>
      </c>
      <c r="AH357" t="s">
        <v>8</v>
      </c>
      <c r="AI357" t="s">
        <v>90</v>
      </c>
      <c r="AJ357">
        <v>45.240289300000001</v>
      </c>
      <c r="AK357">
        <v>-70.055448100000007</v>
      </c>
      <c r="AL357">
        <v>2019.4</v>
      </c>
      <c r="AM357">
        <v>155.19999999999999</v>
      </c>
      <c r="AN357">
        <v>1150</v>
      </c>
      <c r="AT357" t="s">
        <v>90</v>
      </c>
      <c r="AU357" t="s">
        <v>246</v>
      </c>
      <c r="AV357">
        <v>2033.9</v>
      </c>
      <c r="AW357">
        <v>9.6999999999999993</v>
      </c>
      <c r="AX357" t="s">
        <v>174</v>
      </c>
      <c r="AY357">
        <v>10</v>
      </c>
      <c r="AZ357">
        <v>155.19999999999999</v>
      </c>
      <c r="BA357" s="4">
        <v>1224</v>
      </c>
      <c r="BB357" t="s">
        <v>175</v>
      </c>
      <c r="BC357">
        <v>6</v>
      </c>
      <c r="BD357" t="s">
        <v>233</v>
      </c>
      <c r="BE357">
        <v>-70.055999999999997</v>
      </c>
      <c r="BF357">
        <v>45.24033</v>
      </c>
      <c r="BH357">
        <v>206</v>
      </c>
      <c r="BI357">
        <v>212</v>
      </c>
    </row>
    <row r="358" spans="1:61" x14ac:dyDescent="0.25">
      <c r="A358" s="6">
        <v>2034.1</v>
      </c>
      <c r="B358">
        <v>0.2</v>
      </c>
      <c r="C358" t="s">
        <v>846</v>
      </c>
      <c r="E358">
        <v>155</v>
      </c>
      <c r="F358">
        <v>260</v>
      </c>
      <c r="H358" t="s">
        <v>320</v>
      </c>
      <c r="K358" t="str">
        <f t="shared" si="112"/>
        <v/>
      </c>
      <c r="L358" t="str">
        <f t="shared" si="115"/>
        <v/>
      </c>
      <c r="M358" t="str">
        <f t="shared" si="113"/>
        <v/>
      </c>
      <c r="N358" t="str">
        <f t="shared" si="116"/>
        <v/>
      </c>
      <c r="O358" t="str">
        <f t="shared" si="117"/>
        <v/>
      </c>
      <c r="P358" t="str">
        <f t="shared" si="118"/>
        <v/>
      </c>
      <c r="Q358" t="str">
        <f t="shared" si="114"/>
        <v/>
      </c>
      <c r="R358" t="str">
        <f t="shared" si="119"/>
        <v/>
      </c>
      <c r="S358" t="str">
        <f t="shared" si="120"/>
        <v/>
      </c>
      <c r="T358" t="str">
        <f t="shared" si="121"/>
        <v/>
      </c>
      <c r="U358" t="str">
        <f t="shared" si="122"/>
        <v/>
      </c>
      <c r="V358" t="str">
        <f t="shared" si="123"/>
        <v/>
      </c>
      <c r="W358" t="str">
        <f t="shared" si="124"/>
        <v/>
      </c>
      <c r="X358" t="str">
        <f t="shared" si="125"/>
        <v/>
      </c>
      <c r="Y358" t="str">
        <f t="shared" si="126"/>
        <v/>
      </c>
      <c r="Z358" t="str">
        <f t="shared" si="127"/>
        <v/>
      </c>
      <c r="AA358" t="str">
        <f t="shared" si="128"/>
        <v/>
      </c>
      <c r="AB358" t="str">
        <f t="shared" si="129"/>
        <v/>
      </c>
      <c r="AC358" t="str">
        <f t="shared" si="130"/>
        <v/>
      </c>
      <c r="AD358" t="str">
        <f t="shared" si="131"/>
        <v/>
      </c>
      <c r="AE358" t="str">
        <f t="shared" si="132"/>
        <v/>
      </c>
      <c r="BI358">
        <v>212</v>
      </c>
    </row>
    <row r="359" spans="1:61" x14ac:dyDescent="0.25">
      <c r="A359" s="6">
        <v>2034.3</v>
      </c>
      <c r="B359">
        <v>0.2</v>
      </c>
      <c r="C359" t="s">
        <v>847</v>
      </c>
      <c r="D359" t="s">
        <v>474</v>
      </c>
      <c r="E359">
        <v>154.80000000000001</v>
      </c>
      <c r="F359">
        <v>260</v>
      </c>
      <c r="K359" t="str">
        <f t="shared" si="112"/>
        <v>E-0.1m</v>
      </c>
      <c r="L359" t="str">
        <f t="shared" si="115"/>
        <v/>
      </c>
      <c r="M359" t="str">
        <f t="shared" si="113"/>
        <v/>
      </c>
      <c r="N359" t="str">
        <f t="shared" si="116"/>
        <v/>
      </c>
      <c r="O359" t="str">
        <f t="shared" si="117"/>
        <v/>
      </c>
      <c r="P359" t="str">
        <f t="shared" si="118"/>
        <v/>
      </c>
      <c r="Q359" t="str">
        <f t="shared" si="114"/>
        <v/>
      </c>
      <c r="R359" t="str">
        <f t="shared" si="119"/>
        <v/>
      </c>
      <c r="S359" t="str">
        <f t="shared" si="120"/>
        <v>X</v>
      </c>
      <c r="T359" t="str">
        <f t="shared" si="121"/>
        <v/>
      </c>
      <c r="U359" t="str">
        <f t="shared" si="122"/>
        <v/>
      </c>
      <c r="V359" t="str">
        <f t="shared" si="123"/>
        <v/>
      </c>
      <c r="W359" t="str">
        <f t="shared" si="124"/>
        <v/>
      </c>
      <c r="X359" t="str">
        <f t="shared" si="125"/>
        <v/>
      </c>
      <c r="Y359" t="str">
        <f t="shared" si="126"/>
        <v/>
      </c>
      <c r="Z359" t="str">
        <f t="shared" si="127"/>
        <v/>
      </c>
      <c r="AA359" t="str">
        <f t="shared" si="128"/>
        <v/>
      </c>
      <c r="AB359" t="str">
        <f t="shared" si="129"/>
        <v>X</v>
      </c>
      <c r="AC359" t="str">
        <f t="shared" si="130"/>
        <v/>
      </c>
      <c r="AD359" t="str">
        <f t="shared" si="131"/>
        <v>X</v>
      </c>
      <c r="AE359" t="str">
        <f t="shared" si="132"/>
        <v>X</v>
      </c>
      <c r="BI359">
        <v>212</v>
      </c>
    </row>
    <row r="360" spans="1:61" x14ac:dyDescent="0.25">
      <c r="A360" s="6">
        <v>2034.6</v>
      </c>
      <c r="B360">
        <v>0.3</v>
      </c>
      <c r="C360" t="s">
        <v>848</v>
      </c>
      <c r="E360">
        <v>154.5</v>
      </c>
      <c r="F360">
        <v>260</v>
      </c>
      <c r="K360" t="str">
        <f t="shared" si="112"/>
        <v/>
      </c>
      <c r="L360" t="str">
        <f t="shared" si="115"/>
        <v/>
      </c>
      <c r="M360" t="str">
        <f t="shared" si="113"/>
        <v/>
      </c>
      <c r="N360" t="str">
        <f t="shared" si="116"/>
        <v/>
      </c>
      <c r="O360" t="str">
        <f t="shared" si="117"/>
        <v/>
      </c>
      <c r="P360" t="str">
        <f t="shared" si="118"/>
        <v/>
      </c>
      <c r="Q360" t="str">
        <f t="shared" si="114"/>
        <v/>
      </c>
      <c r="R360" t="str">
        <f t="shared" si="119"/>
        <v/>
      </c>
      <c r="S360" t="str">
        <f t="shared" si="120"/>
        <v/>
      </c>
      <c r="T360" t="str">
        <f t="shared" si="121"/>
        <v/>
      </c>
      <c r="U360" t="str">
        <f t="shared" si="122"/>
        <v/>
      </c>
      <c r="V360" t="str">
        <f t="shared" si="123"/>
        <v/>
      </c>
      <c r="W360" t="str">
        <f t="shared" si="124"/>
        <v/>
      </c>
      <c r="X360" t="str">
        <f t="shared" si="125"/>
        <v/>
      </c>
      <c r="Y360" t="str">
        <f t="shared" si="126"/>
        <v/>
      </c>
      <c r="Z360" t="str">
        <f t="shared" si="127"/>
        <v/>
      </c>
      <c r="AA360" t="str">
        <f t="shared" si="128"/>
        <v/>
      </c>
      <c r="AB360" t="str">
        <f t="shared" si="129"/>
        <v/>
      </c>
      <c r="AC360" t="str">
        <f t="shared" si="130"/>
        <v/>
      </c>
      <c r="AD360" t="str">
        <f t="shared" si="131"/>
        <v/>
      </c>
      <c r="AE360" t="str">
        <f t="shared" si="132"/>
        <v/>
      </c>
      <c r="BI360">
        <v>212</v>
      </c>
    </row>
    <row r="361" spans="1:61" x14ac:dyDescent="0.25">
      <c r="A361" s="6">
        <v>2035.3</v>
      </c>
      <c r="B361">
        <v>0.7</v>
      </c>
      <c r="C361" t="s">
        <v>849</v>
      </c>
      <c r="D361" t="s">
        <v>475</v>
      </c>
      <c r="E361">
        <v>153.80000000000001</v>
      </c>
      <c r="F361">
        <v>260</v>
      </c>
      <c r="K361" t="str">
        <f t="shared" si="112"/>
        <v/>
      </c>
      <c r="L361" t="str">
        <f t="shared" si="115"/>
        <v/>
      </c>
      <c r="M361" t="str">
        <f t="shared" si="113"/>
        <v/>
      </c>
      <c r="N361" t="str">
        <f t="shared" si="116"/>
        <v/>
      </c>
      <c r="O361" t="str">
        <f t="shared" si="117"/>
        <v/>
      </c>
      <c r="P361" t="str">
        <f t="shared" si="118"/>
        <v/>
      </c>
      <c r="Q361" t="str">
        <f t="shared" si="114"/>
        <v/>
      </c>
      <c r="R361" t="str">
        <f t="shared" si="119"/>
        <v/>
      </c>
      <c r="S361" t="str">
        <f t="shared" si="120"/>
        <v/>
      </c>
      <c r="T361" t="str">
        <f t="shared" si="121"/>
        <v/>
      </c>
      <c r="U361" t="str">
        <f t="shared" si="122"/>
        <v/>
      </c>
      <c r="V361" t="str">
        <f t="shared" si="123"/>
        <v/>
      </c>
      <c r="W361" t="str">
        <f t="shared" si="124"/>
        <v/>
      </c>
      <c r="X361" t="str">
        <f t="shared" si="125"/>
        <v/>
      </c>
      <c r="Y361" t="str">
        <f t="shared" si="126"/>
        <v/>
      </c>
      <c r="Z361" t="str">
        <f t="shared" si="127"/>
        <v/>
      </c>
      <c r="AA361" t="str">
        <f t="shared" si="128"/>
        <v/>
      </c>
      <c r="AB361" t="str">
        <f t="shared" si="129"/>
        <v/>
      </c>
      <c r="AC361" t="str">
        <f t="shared" si="130"/>
        <v/>
      </c>
      <c r="AD361" t="str">
        <f t="shared" si="131"/>
        <v/>
      </c>
      <c r="AE361" t="str">
        <f t="shared" si="132"/>
        <v/>
      </c>
      <c r="BI361">
        <v>212</v>
      </c>
    </row>
    <row r="362" spans="1:61" x14ac:dyDescent="0.25">
      <c r="A362" s="6">
        <v>2035.7</v>
      </c>
      <c r="B362">
        <v>0.4</v>
      </c>
      <c r="C362" t="s">
        <v>850</v>
      </c>
      <c r="D362" t="s">
        <v>281</v>
      </c>
      <c r="E362">
        <v>153.4</v>
      </c>
      <c r="F362">
        <v>260</v>
      </c>
      <c r="K362" t="str">
        <f t="shared" si="112"/>
        <v/>
      </c>
      <c r="L362" t="str">
        <f t="shared" si="115"/>
        <v/>
      </c>
      <c r="M362" t="str">
        <f t="shared" si="113"/>
        <v/>
      </c>
      <c r="N362" t="str">
        <f t="shared" si="116"/>
        <v/>
      </c>
      <c r="O362" t="str">
        <f t="shared" si="117"/>
        <v/>
      </c>
      <c r="P362" t="str">
        <f t="shared" si="118"/>
        <v/>
      </c>
      <c r="Q362" t="str">
        <f t="shared" si="114"/>
        <v/>
      </c>
      <c r="R362" t="str">
        <f t="shared" si="119"/>
        <v/>
      </c>
      <c r="S362" t="str">
        <f t="shared" si="120"/>
        <v/>
      </c>
      <c r="T362" t="str">
        <f t="shared" si="121"/>
        <v/>
      </c>
      <c r="U362" t="str">
        <f t="shared" si="122"/>
        <v/>
      </c>
      <c r="V362" t="str">
        <f t="shared" si="123"/>
        <v/>
      </c>
      <c r="W362" t="str">
        <f t="shared" si="124"/>
        <v/>
      </c>
      <c r="X362" t="str">
        <f t="shared" si="125"/>
        <v/>
      </c>
      <c r="Y362" t="str">
        <f t="shared" si="126"/>
        <v/>
      </c>
      <c r="Z362" t="str">
        <f t="shared" si="127"/>
        <v/>
      </c>
      <c r="AA362" t="str">
        <f t="shared" si="128"/>
        <v/>
      </c>
      <c r="AB362" t="str">
        <f t="shared" si="129"/>
        <v/>
      </c>
      <c r="AC362" t="str">
        <f t="shared" si="130"/>
        <v/>
      </c>
      <c r="AD362" t="str">
        <f t="shared" si="131"/>
        <v>X</v>
      </c>
      <c r="AE362" t="str">
        <f t="shared" si="132"/>
        <v/>
      </c>
      <c r="BI362">
        <v>212</v>
      </c>
    </row>
    <row r="363" spans="1:61" x14ac:dyDescent="0.25">
      <c r="A363" s="6">
        <v>2037.6</v>
      </c>
      <c r="B363">
        <v>1.9</v>
      </c>
      <c r="C363" t="s">
        <v>851</v>
      </c>
      <c r="D363" t="s">
        <v>281</v>
      </c>
      <c r="E363">
        <v>151.5</v>
      </c>
      <c r="F363">
        <v>260</v>
      </c>
      <c r="K363" t="str">
        <f t="shared" si="112"/>
        <v/>
      </c>
      <c r="L363" t="str">
        <f t="shared" si="115"/>
        <v/>
      </c>
      <c r="M363" t="str">
        <f t="shared" si="113"/>
        <v/>
      </c>
      <c r="N363" t="str">
        <f t="shared" si="116"/>
        <v/>
      </c>
      <c r="O363" t="str">
        <f t="shared" si="117"/>
        <v/>
      </c>
      <c r="P363" t="str">
        <f t="shared" si="118"/>
        <v/>
      </c>
      <c r="Q363" t="str">
        <f t="shared" si="114"/>
        <v/>
      </c>
      <c r="R363" t="str">
        <f t="shared" si="119"/>
        <v/>
      </c>
      <c r="S363" t="str">
        <f t="shared" si="120"/>
        <v/>
      </c>
      <c r="T363" t="str">
        <f t="shared" si="121"/>
        <v/>
      </c>
      <c r="U363" t="str">
        <f t="shared" si="122"/>
        <v/>
      </c>
      <c r="V363" t="str">
        <f t="shared" si="123"/>
        <v/>
      </c>
      <c r="W363" t="str">
        <f t="shared" si="124"/>
        <v/>
      </c>
      <c r="X363" t="str">
        <f t="shared" si="125"/>
        <v/>
      </c>
      <c r="Y363" t="str">
        <f t="shared" si="126"/>
        <v/>
      </c>
      <c r="Z363" t="str">
        <f t="shared" si="127"/>
        <v/>
      </c>
      <c r="AA363" t="str">
        <f t="shared" si="128"/>
        <v/>
      </c>
      <c r="AB363" t="str">
        <f t="shared" si="129"/>
        <v/>
      </c>
      <c r="AC363" t="str">
        <f t="shared" si="130"/>
        <v/>
      </c>
      <c r="AD363" t="str">
        <f t="shared" si="131"/>
        <v>X</v>
      </c>
      <c r="AE363" t="str">
        <f t="shared" si="132"/>
        <v/>
      </c>
      <c r="AI363" t="s">
        <v>274</v>
      </c>
      <c r="BI363">
        <v>212</v>
      </c>
    </row>
    <row r="364" spans="1:61" x14ac:dyDescent="0.25">
      <c r="A364" s="6">
        <v>2037.9</v>
      </c>
      <c r="B364">
        <v>0.3</v>
      </c>
      <c r="C364" s="11" t="s">
        <v>852</v>
      </c>
      <c r="D364" t="s">
        <v>476</v>
      </c>
      <c r="E364">
        <v>151.19999999999999</v>
      </c>
      <c r="F364">
        <v>260</v>
      </c>
      <c r="L364" t="str">
        <f t="shared" si="115"/>
        <v/>
      </c>
      <c r="M364" t="str">
        <f t="shared" si="113"/>
        <v/>
      </c>
      <c r="N364" t="str">
        <f t="shared" si="116"/>
        <v>X</v>
      </c>
      <c r="O364" t="str">
        <f t="shared" si="117"/>
        <v>X</v>
      </c>
      <c r="P364" t="str">
        <f t="shared" si="118"/>
        <v>X</v>
      </c>
      <c r="Q364" t="str">
        <f t="shared" si="114"/>
        <v>X</v>
      </c>
      <c r="R364" t="str">
        <f t="shared" si="119"/>
        <v/>
      </c>
      <c r="S364" t="str">
        <f t="shared" si="120"/>
        <v>X</v>
      </c>
      <c r="T364" t="str">
        <f t="shared" si="121"/>
        <v>X</v>
      </c>
      <c r="U364" t="str">
        <f t="shared" si="122"/>
        <v/>
      </c>
      <c r="V364" t="str">
        <f t="shared" si="123"/>
        <v>X</v>
      </c>
      <c r="W364" t="str">
        <f t="shared" si="124"/>
        <v>X</v>
      </c>
      <c r="X364" t="str">
        <f t="shared" si="125"/>
        <v/>
      </c>
      <c r="Y364" t="str">
        <f t="shared" si="126"/>
        <v/>
      </c>
      <c r="Z364" t="str">
        <f t="shared" si="127"/>
        <v>X</v>
      </c>
      <c r="AA364" t="str">
        <f t="shared" si="128"/>
        <v/>
      </c>
      <c r="AB364" t="str">
        <f t="shared" si="129"/>
        <v>X</v>
      </c>
      <c r="AC364" t="str">
        <f t="shared" si="130"/>
        <v/>
      </c>
      <c r="AD364" t="str">
        <f t="shared" si="131"/>
        <v/>
      </c>
      <c r="AE364" t="str">
        <f t="shared" si="132"/>
        <v>X</v>
      </c>
      <c r="AH364" t="s">
        <v>9</v>
      </c>
      <c r="AI364" t="s">
        <v>373</v>
      </c>
      <c r="AJ364">
        <v>45.23</v>
      </c>
      <c r="AK364">
        <v>-69.98</v>
      </c>
      <c r="AL364">
        <v>2023.4</v>
      </c>
      <c r="AM364">
        <v>151.19999999999999</v>
      </c>
      <c r="AP364">
        <v>0</v>
      </c>
      <c r="AQ364" t="s">
        <v>150</v>
      </c>
      <c r="AR364" t="s">
        <v>151</v>
      </c>
      <c r="AU364" t="s">
        <v>1038</v>
      </c>
      <c r="BI364">
        <v>212</v>
      </c>
    </row>
    <row r="365" spans="1:61" x14ac:dyDescent="0.25">
      <c r="A365" s="6">
        <v>2040.6</v>
      </c>
      <c r="B365">
        <v>2.7</v>
      </c>
      <c r="C365" t="s">
        <v>853</v>
      </c>
      <c r="D365" t="s">
        <v>281</v>
      </c>
      <c r="E365">
        <v>148.5</v>
      </c>
      <c r="F365">
        <v>260</v>
      </c>
      <c r="K365" t="str">
        <f t="shared" ref="K365:K392" si="133">IF(ISERROR(FIND("m ",D365)),"",MID(D365,FIND("-",D365)-1,FIND("m ",D365)+1-FIND("-",D365)+1))</f>
        <v/>
      </c>
      <c r="L365" t="str">
        <f t="shared" si="115"/>
        <v/>
      </c>
      <c r="M365" t="str">
        <f t="shared" si="113"/>
        <v/>
      </c>
      <c r="N365" t="str">
        <f t="shared" si="116"/>
        <v/>
      </c>
      <c r="O365" t="str">
        <f t="shared" si="117"/>
        <v/>
      </c>
      <c r="P365" t="str">
        <f t="shared" si="118"/>
        <v/>
      </c>
      <c r="Q365" t="str">
        <f t="shared" si="114"/>
        <v/>
      </c>
      <c r="R365" t="str">
        <f t="shared" si="119"/>
        <v/>
      </c>
      <c r="S365" t="str">
        <f t="shared" si="120"/>
        <v/>
      </c>
      <c r="T365" t="str">
        <f t="shared" si="121"/>
        <v/>
      </c>
      <c r="U365" t="str">
        <f t="shared" si="122"/>
        <v/>
      </c>
      <c r="V365" t="str">
        <f t="shared" si="123"/>
        <v/>
      </c>
      <c r="W365" t="str">
        <f t="shared" si="124"/>
        <v/>
      </c>
      <c r="X365" t="str">
        <f t="shared" si="125"/>
        <v/>
      </c>
      <c r="Y365" t="str">
        <f t="shared" si="126"/>
        <v/>
      </c>
      <c r="Z365" t="str">
        <f t="shared" si="127"/>
        <v/>
      </c>
      <c r="AA365" t="str">
        <f t="shared" si="128"/>
        <v/>
      </c>
      <c r="AB365" t="str">
        <f t="shared" si="129"/>
        <v/>
      </c>
      <c r="AC365" t="str">
        <f t="shared" si="130"/>
        <v/>
      </c>
      <c r="AD365" t="str">
        <f t="shared" si="131"/>
        <v>X</v>
      </c>
      <c r="AE365" t="str">
        <f t="shared" si="132"/>
        <v/>
      </c>
      <c r="BI365">
        <v>212</v>
      </c>
    </row>
    <row r="366" spans="1:61" x14ac:dyDescent="0.25">
      <c r="A366" s="6">
        <v>2042</v>
      </c>
      <c r="B366">
        <v>1.4</v>
      </c>
      <c r="C366" t="s">
        <v>854</v>
      </c>
      <c r="D366" t="s">
        <v>275</v>
      </c>
      <c r="E366">
        <v>147.1</v>
      </c>
      <c r="F366">
        <v>260</v>
      </c>
      <c r="K366" t="str">
        <f t="shared" si="133"/>
        <v/>
      </c>
      <c r="L366" t="str">
        <f t="shared" si="115"/>
        <v/>
      </c>
      <c r="M366" t="str">
        <f t="shared" si="113"/>
        <v/>
      </c>
      <c r="N366" t="str">
        <f t="shared" si="116"/>
        <v/>
      </c>
      <c r="O366" t="str">
        <f t="shared" si="117"/>
        <v/>
      </c>
      <c r="P366" t="str">
        <f t="shared" si="118"/>
        <v/>
      </c>
      <c r="Q366" t="str">
        <f t="shared" si="114"/>
        <v/>
      </c>
      <c r="R366" t="str">
        <f t="shared" si="119"/>
        <v/>
      </c>
      <c r="S366" t="str">
        <f t="shared" si="120"/>
        <v>X</v>
      </c>
      <c r="T366" t="str">
        <f t="shared" si="121"/>
        <v/>
      </c>
      <c r="U366" t="str">
        <f t="shared" si="122"/>
        <v/>
      </c>
      <c r="V366" t="str">
        <f t="shared" si="123"/>
        <v/>
      </c>
      <c r="W366" t="str">
        <f t="shared" si="124"/>
        <v/>
      </c>
      <c r="X366" t="str">
        <f t="shared" si="125"/>
        <v/>
      </c>
      <c r="Y366" t="str">
        <f t="shared" si="126"/>
        <v/>
      </c>
      <c r="Z366" t="str">
        <f t="shared" si="127"/>
        <v/>
      </c>
      <c r="AA366" t="str">
        <f t="shared" si="128"/>
        <v/>
      </c>
      <c r="AB366" t="str">
        <f t="shared" si="129"/>
        <v/>
      </c>
      <c r="AC366" t="str">
        <f t="shared" si="130"/>
        <v/>
      </c>
      <c r="AD366" t="str">
        <f t="shared" si="131"/>
        <v/>
      </c>
      <c r="AE366" t="str">
        <f t="shared" si="132"/>
        <v/>
      </c>
      <c r="BI366">
        <v>212</v>
      </c>
    </row>
    <row r="367" spans="1:61" x14ac:dyDescent="0.25">
      <c r="A367" s="6">
        <v>2043.2</v>
      </c>
      <c r="B367">
        <v>1.2</v>
      </c>
      <c r="C367" t="s">
        <v>855</v>
      </c>
      <c r="D367" t="s">
        <v>347</v>
      </c>
      <c r="E367">
        <v>145.9</v>
      </c>
      <c r="F367">
        <v>260</v>
      </c>
      <c r="K367" t="str">
        <f t="shared" si="133"/>
        <v/>
      </c>
      <c r="L367" t="str">
        <f t="shared" si="115"/>
        <v/>
      </c>
      <c r="M367" t="str">
        <f t="shared" si="113"/>
        <v/>
      </c>
      <c r="N367" t="str">
        <f t="shared" si="116"/>
        <v/>
      </c>
      <c r="O367" t="str">
        <f t="shared" si="117"/>
        <v>X</v>
      </c>
      <c r="P367" t="str">
        <f t="shared" si="118"/>
        <v/>
      </c>
      <c r="Q367" t="str">
        <f t="shared" si="114"/>
        <v/>
      </c>
      <c r="R367" t="str">
        <f t="shared" si="119"/>
        <v/>
      </c>
      <c r="S367" t="str">
        <f t="shared" si="120"/>
        <v>X</v>
      </c>
      <c r="T367" t="str">
        <f t="shared" si="121"/>
        <v/>
      </c>
      <c r="U367" t="str">
        <f t="shared" si="122"/>
        <v/>
      </c>
      <c r="V367" t="str">
        <f t="shared" si="123"/>
        <v/>
      </c>
      <c r="W367" t="str">
        <f t="shared" si="124"/>
        <v/>
      </c>
      <c r="X367" t="str">
        <f t="shared" si="125"/>
        <v/>
      </c>
      <c r="Y367" t="str">
        <f t="shared" si="126"/>
        <v/>
      </c>
      <c r="Z367" t="str">
        <f t="shared" si="127"/>
        <v/>
      </c>
      <c r="AA367" t="str">
        <f t="shared" si="128"/>
        <v/>
      </c>
      <c r="AB367" t="str">
        <f t="shared" si="129"/>
        <v/>
      </c>
      <c r="AC367" t="str">
        <f t="shared" si="130"/>
        <v/>
      </c>
      <c r="AD367" t="str">
        <f t="shared" si="131"/>
        <v/>
      </c>
      <c r="AE367" t="str">
        <f t="shared" si="132"/>
        <v/>
      </c>
      <c r="BI367">
        <v>212</v>
      </c>
    </row>
    <row r="368" spans="1:61" x14ac:dyDescent="0.25">
      <c r="A368" s="6">
        <v>2043.6</v>
      </c>
      <c r="B368">
        <v>0.4</v>
      </c>
      <c r="C368" t="s">
        <v>856</v>
      </c>
      <c r="D368" t="s">
        <v>351</v>
      </c>
      <c r="E368">
        <v>145.5</v>
      </c>
      <c r="F368">
        <v>260</v>
      </c>
      <c r="K368" t="str">
        <f t="shared" si="133"/>
        <v/>
      </c>
      <c r="L368" t="str">
        <f t="shared" si="115"/>
        <v/>
      </c>
      <c r="M368" t="str">
        <f t="shared" si="113"/>
        <v/>
      </c>
      <c r="N368" t="str">
        <f t="shared" si="116"/>
        <v/>
      </c>
      <c r="O368" t="str">
        <f t="shared" si="117"/>
        <v/>
      </c>
      <c r="P368" t="str">
        <f t="shared" si="118"/>
        <v/>
      </c>
      <c r="Q368" t="str">
        <f t="shared" si="114"/>
        <v/>
      </c>
      <c r="R368" t="str">
        <f t="shared" si="119"/>
        <v/>
      </c>
      <c r="S368" t="str">
        <f t="shared" si="120"/>
        <v/>
      </c>
      <c r="T368" t="str">
        <f t="shared" si="121"/>
        <v/>
      </c>
      <c r="U368" t="str">
        <f t="shared" si="122"/>
        <v>X</v>
      </c>
      <c r="V368" t="str">
        <f t="shared" si="123"/>
        <v/>
      </c>
      <c r="W368" t="str">
        <f t="shared" si="124"/>
        <v/>
      </c>
      <c r="X368" t="str">
        <f t="shared" si="125"/>
        <v/>
      </c>
      <c r="Y368" t="str">
        <f t="shared" si="126"/>
        <v/>
      </c>
      <c r="Z368" t="str">
        <f t="shared" si="127"/>
        <v/>
      </c>
      <c r="AA368" t="str">
        <f t="shared" si="128"/>
        <v/>
      </c>
      <c r="AB368" t="str">
        <f t="shared" si="129"/>
        <v/>
      </c>
      <c r="AC368" t="str">
        <f t="shared" si="130"/>
        <v/>
      </c>
      <c r="AD368" t="str">
        <f t="shared" si="131"/>
        <v>X</v>
      </c>
      <c r="AE368" t="str">
        <f t="shared" si="132"/>
        <v/>
      </c>
      <c r="AH368" t="s">
        <v>8</v>
      </c>
      <c r="AI368" t="s">
        <v>91</v>
      </c>
      <c r="AJ368">
        <v>45.270551500000003</v>
      </c>
      <c r="AK368">
        <v>-69.9161821</v>
      </c>
      <c r="AL368">
        <v>2029.1</v>
      </c>
      <c r="AM368">
        <v>145.5</v>
      </c>
      <c r="AN368">
        <v>1320</v>
      </c>
      <c r="AT368" t="s">
        <v>91</v>
      </c>
      <c r="AU368" t="s">
        <v>247</v>
      </c>
      <c r="AV368">
        <v>2043.6</v>
      </c>
      <c r="AW368">
        <v>9</v>
      </c>
      <c r="AX368" t="s">
        <v>174</v>
      </c>
      <c r="AY368">
        <v>9.6999999999999993</v>
      </c>
      <c r="AZ368">
        <v>145.5</v>
      </c>
      <c r="BA368" s="4">
        <v>1391</v>
      </c>
      <c r="BB368" t="s">
        <v>175</v>
      </c>
      <c r="BC368">
        <v>6</v>
      </c>
      <c r="BD368" t="s">
        <v>233</v>
      </c>
      <c r="BE368">
        <v>-69.916799999999995</v>
      </c>
      <c r="BF368">
        <v>45.270600000000002</v>
      </c>
      <c r="BI368">
        <v>212</v>
      </c>
    </row>
    <row r="369" spans="1:61" x14ac:dyDescent="0.25">
      <c r="A369" s="6">
        <v>2043.8</v>
      </c>
      <c r="B369">
        <v>0.2</v>
      </c>
      <c r="C369" t="s">
        <v>857</v>
      </c>
      <c r="D369" t="s">
        <v>477</v>
      </c>
      <c r="E369">
        <v>145.30000000000001</v>
      </c>
      <c r="F369">
        <v>260</v>
      </c>
      <c r="K369" t="str">
        <f t="shared" si="133"/>
        <v>E-0.2m</v>
      </c>
      <c r="L369" t="str">
        <f t="shared" si="115"/>
        <v/>
      </c>
      <c r="M369" t="str">
        <f t="shared" si="113"/>
        <v/>
      </c>
      <c r="N369" t="str">
        <f t="shared" si="116"/>
        <v/>
      </c>
      <c r="O369" t="str">
        <f t="shared" si="117"/>
        <v/>
      </c>
      <c r="P369" t="str">
        <f t="shared" si="118"/>
        <v/>
      </c>
      <c r="Q369" t="str">
        <f t="shared" si="114"/>
        <v/>
      </c>
      <c r="R369" t="str">
        <f t="shared" si="119"/>
        <v/>
      </c>
      <c r="S369" t="str">
        <f t="shared" si="120"/>
        <v/>
      </c>
      <c r="T369" t="str">
        <f t="shared" si="121"/>
        <v/>
      </c>
      <c r="U369" t="str">
        <f t="shared" si="122"/>
        <v/>
      </c>
      <c r="V369" t="str">
        <f t="shared" si="123"/>
        <v/>
      </c>
      <c r="W369" t="str">
        <f t="shared" si="124"/>
        <v/>
      </c>
      <c r="X369" t="str">
        <f t="shared" si="125"/>
        <v/>
      </c>
      <c r="Y369" t="str">
        <f t="shared" si="126"/>
        <v/>
      </c>
      <c r="Z369" t="str">
        <f t="shared" si="127"/>
        <v/>
      </c>
      <c r="AA369" t="str">
        <f t="shared" si="128"/>
        <v/>
      </c>
      <c r="AB369" t="str">
        <f t="shared" si="129"/>
        <v/>
      </c>
      <c r="AC369" t="str">
        <f t="shared" si="130"/>
        <v/>
      </c>
      <c r="AD369" t="str">
        <f t="shared" si="131"/>
        <v/>
      </c>
      <c r="AE369" t="str">
        <f t="shared" si="132"/>
        <v/>
      </c>
      <c r="BI369">
        <v>212</v>
      </c>
    </row>
    <row r="370" spans="1:61" x14ac:dyDescent="0.25">
      <c r="A370" s="6">
        <v>2044.9</v>
      </c>
      <c r="B370">
        <v>1.1000000000000001</v>
      </c>
      <c r="C370" t="s">
        <v>858</v>
      </c>
      <c r="E370">
        <v>144.19999999999999</v>
      </c>
      <c r="F370">
        <v>260</v>
      </c>
      <c r="K370" t="str">
        <f t="shared" si="133"/>
        <v/>
      </c>
      <c r="L370" t="str">
        <f t="shared" si="115"/>
        <v/>
      </c>
      <c r="M370" t="str">
        <f t="shared" si="113"/>
        <v/>
      </c>
      <c r="N370" t="str">
        <f t="shared" si="116"/>
        <v/>
      </c>
      <c r="O370" t="str">
        <f t="shared" si="117"/>
        <v/>
      </c>
      <c r="P370" t="str">
        <f t="shared" si="118"/>
        <v/>
      </c>
      <c r="Q370" t="str">
        <f t="shared" si="114"/>
        <v/>
      </c>
      <c r="R370" t="str">
        <f t="shared" si="119"/>
        <v/>
      </c>
      <c r="S370" t="str">
        <f t="shared" si="120"/>
        <v/>
      </c>
      <c r="T370" t="str">
        <f t="shared" si="121"/>
        <v/>
      </c>
      <c r="U370" t="str">
        <f t="shared" si="122"/>
        <v/>
      </c>
      <c r="V370" t="str">
        <f t="shared" si="123"/>
        <v/>
      </c>
      <c r="W370" t="str">
        <f t="shared" si="124"/>
        <v/>
      </c>
      <c r="X370" t="str">
        <f t="shared" si="125"/>
        <v/>
      </c>
      <c r="Y370" t="str">
        <f t="shared" si="126"/>
        <v/>
      </c>
      <c r="Z370" t="str">
        <f t="shared" si="127"/>
        <v/>
      </c>
      <c r="AA370" t="str">
        <f t="shared" si="128"/>
        <v/>
      </c>
      <c r="AB370" t="str">
        <f t="shared" si="129"/>
        <v/>
      </c>
      <c r="AC370" t="str">
        <f t="shared" si="130"/>
        <v/>
      </c>
      <c r="AD370" t="str">
        <f t="shared" si="131"/>
        <v/>
      </c>
      <c r="AE370" t="str">
        <f t="shared" si="132"/>
        <v/>
      </c>
      <c r="BI370">
        <v>212</v>
      </c>
    </row>
    <row r="371" spans="1:61" x14ac:dyDescent="0.25">
      <c r="A371" s="6">
        <v>2049.8000000000002</v>
      </c>
      <c r="B371">
        <v>4.9000000000000004</v>
      </c>
      <c r="C371" t="s">
        <v>859</v>
      </c>
      <c r="D371" t="s">
        <v>275</v>
      </c>
      <c r="E371">
        <v>139.30000000000001</v>
      </c>
      <c r="F371">
        <v>261</v>
      </c>
      <c r="K371" t="str">
        <f t="shared" si="133"/>
        <v/>
      </c>
      <c r="L371" t="str">
        <f t="shared" si="115"/>
        <v/>
      </c>
      <c r="M371" t="str">
        <f t="shared" si="113"/>
        <v/>
      </c>
      <c r="N371" t="str">
        <f t="shared" si="116"/>
        <v/>
      </c>
      <c r="O371" t="str">
        <f t="shared" si="117"/>
        <v/>
      </c>
      <c r="P371" t="str">
        <f t="shared" si="118"/>
        <v/>
      </c>
      <c r="Q371" t="str">
        <f t="shared" si="114"/>
        <v/>
      </c>
      <c r="R371" t="str">
        <f t="shared" si="119"/>
        <v/>
      </c>
      <c r="S371" t="str">
        <f t="shared" si="120"/>
        <v>X</v>
      </c>
      <c r="T371" t="str">
        <f t="shared" si="121"/>
        <v/>
      </c>
      <c r="U371" t="str">
        <f t="shared" si="122"/>
        <v/>
      </c>
      <c r="V371" t="str">
        <f t="shared" si="123"/>
        <v/>
      </c>
      <c r="W371" t="str">
        <f t="shared" si="124"/>
        <v/>
      </c>
      <c r="X371" t="str">
        <f t="shared" si="125"/>
        <v/>
      </c>
      <c r="Y371" t="str">
        <f t="shared" si="126"/>
        <v/>
      </c>
      <c r="Z371" t="str">
        <f t="shared" si="127"/>
        <v/>
      </c>
      <c r="AA371" t="str">
        <f t="shared" si="128"/>
        <v/>
      </c>
      <c r="AB371" t="str">
        <f t="shared" si="129"/>
        <v/>
      </c>
      <c r="AC371" t="str">
        <f t="shared" si="130"/>
        <v/>
      </c>
      <c r="AD371" t="str">
        <f t="shared" si="131"/>
        <v/>
      </c>
      <c r="AE371" t="str">
        <f t="shared" si="132"/>
        <v/>
      </c>
      <c r="BI371">
        <v>212</v>
      </c>
    </row>
    <row r="372" spans="1:61" x14ac:dyDescent="0.25">
      <c r="A372" s="6">
        <v>2049.9</v>
      </c>
      <c r="B372">
        <v>0.1</v>
      </c>
      <c r="C372" t="s">
        <v>860</v>
      </c>
      <c r="D372" t="s">
        <v>281</v>
      </c>
      <c r="E372">
        <v>139.19999999999999</v>
      </c>
      <c r="F372">
        <v>261</v>
      </c>
      <c r="K372" t="str">
        <f t="shared" si="133"/>
        <v/>
      </c>
      <c r="L372" t="str">
        <f t="shared" si="115"/>
        <v/>
      </c>
      <c r="M372" t="str">
        <f t="shared" si="113"/>
        <v/>
      </c>
      <c r="N372" t="str">
        <f t="shared" si="116"/>
        <v/>
      </c>
      <c r="O372" t="str">
        <f t="shared" si="117"/>
        <v/>
      </c>
      <c r="P372" t="str">
        <f t="shared" si="118"/>
        <v/>
      </c>
      <c r="Q372" t="str">
        <f t="shared" si="114"/>
        <v/>
      </c>
      <c r="R372" t="str">
        <f t="shared" si="119"/>
        <v/>
      </c>
      <c r="S372" t="str">
        <f t="shared" si="120"/>
        <v/>
      </c>
      <c r="T372" t="str">
        <f t="shared" si="121"/>
        <v/>
      </c>
      <c r="U372" t="str">
        <f t="shared" si="122"/>
        <v/>
      </c>
      <c r="V372" t="str">
        <f t="shared" si="123"/>
        <v/>
      </c>
      <c r="W372" t="str">
        <f t="shared" si="124"/>
        <v/>
      </c>
      <c r="X372" t="str">
        <f t="shared" si="125"/>
        <v/>
      </c>
      <c r="Y372" t="str">
        <f t="shared" si="126"/>
        <v/>
      </c>
      <c r="Z372" t="str">
        <f t="shared" si="127"/>
        <v/>
      </c>
      <c r="AA372" t="str">
        <f t="shared" si="128"/>
        <v/>
      </c>
      <c r="AB372" t="str">
        <f t="shared" si="129"/>
        <v/>
      </c>
      <c r="AC372" t="str">
        <f t="shared" si="130"/>
        <v/>
      </c>
      <c r="AD372" t="str">
        <f t="shared" si="131"/>
        <v>X</v>
      </c>
      <c r="AE372" t="str">
        <f t="shared" si="132"/>
        <v/>
      </c>
      <c r="BI372">
        <v>212</v>
      </c>
    </row>
    <row r="373" spans="1:61" x14ac:dyDescent="0.25">
      <c r="A373" s="6">
        <v>2051</v>
      </c>
      <c r="B373">
        <v>1.1000000000000001</v>
      </c>
      <c r="C373" t="s">
        <v>861</v>
      </c>
      <c r="D373" t="s">
        <v>281</v>
      </c>
      <c r="E373">
        <v>138.1</v>
      </c>
      <c r="F373">
        <v>261</v>
      </c>
      <c r="K373" t="str">
        <f t="shared" si="133"/>
        <v/>
      </c>
      <c r="L373" t="str">
        <f t="shared" si="115"/>
        <v/>
      </c>
      <c r="M373" t="str">
        <f t="shared" si="113"/>
        <v/>
      </c>
      <c r="N373" t="str">
        <f t="shared" si="116"/>
        <v/>
      </c>
      <c r="O373" t="str">
        <f t="shared" si="117"/>
        <v/>
      </c>
      <c r="P373" t="str">
        <f t="shared" si="118"/>
        <v/>
      </c>
      <c r="Q373" t="str">
        <f t="shared" si="114"/>
        <v/>
      </c>
      <c r="R373" t="str">
        <f t="shared" si="119"/>
        <v/>
      </c>
      <c r="S373" t="str">
        <f t="shared" si="120"/>
        <v/>
      </c>
      <c r="T373" t="str">
        <f t="shared" si="121"/>
        <v/>
      </c>
      <c r="U373" t="str">
        <f t="shared" si="122"/>
        <v/>
      </c>
      <c r="V373" t="str">
        <f t="shared" si="123"/>
        <v/>
      </c>
      <c r="W373" t="str">
        <f t="shared" si="124"/>
        <v/>
      </c>
      <c r="X373" t="str">
        <f t="shared" si="125"/>
        <v/>
      </c>
      <c r="Y373" t="str">
        <f t="shared" si="126"/>
        <v/>
      </c>
      <c r="Z373" t="str">
        <f t="shared" si="127"/>
        <v/>
      </c>
      <c r="AA373" t="str">
        <f t="shared" si="128"/>
        <v/>
      </c>
      <c r="AB373" t="str">
        <f t="shared" si="129"/>
        <v/>
      </c>
      <c r="AC373" t="str">
        <f t="shared" si="130"/>
        <v/>
      </c>
      <c r="AD373" t="str">
        <f t="shared" si="131"/>
        <v>X</v>
      </c>
      <c r="AE373" t="str">
        <f t="shared" si="132"/>
        <v/>
      </c>
      <c r="BI373">
        <v>212</v>
      </c>
    </row>
    <row r="374" spans="1:61" x14ac:dyDescent="0.25">
      <c r="A374" s="6">
        <v>2052.4</v>
      </c>
      <c r="B374">
        <v>1.4</v>
      </c>
      <c r="C374" t="s">
        <v>862</v>
      </c>
      <c r="D374" t="s">
        <v>350</v>
      </c>
      <c r="E374">
        <v>136.69999999999999</v>
      </c>
      <c r="F374">
        <v>261</v>
      </c>
      <c r="K374" t="str">
        <f t="shared" si="133"/>
        <v/>
      </c>
      <c r="L374" t="str">
        <f t="shared" si="115"/>
        <v/>
      </c>
      <c r="M374" t="str">
        <f t="shared" si="113"/>
        <v/>
      </c>
      <c r="N374" t="str">
        <f t="shared" si="116"/>
        <v>X</v>
      </c>
      <c r="O374" t="str">
        <f t="shared" si="117"/>
        <v/>
      </c>
      <c r="P374" t="str">
        <f t="shared" si="118"/>
        <v/>
      </c>
      <c r="Q374" t="str">
        <f t="shared" si="114"/>
        <v/>
      </c>
      <c r="R374" t="str">
        <f t="shared" si="119"/>
        <v/>
      </c>
      <c r="S374" t="str">
        <f t="shared" si="120"/>
        <v/>
      </c>
      <c r="T374" t="str">
        <f t="shared" si="121"/>
        <v/>
      </c>
      <c r="U374" t="str">
        <f t="shared" si="122"/>
        <v/>
      </c>
      <c r="V374" t="str">
        <f t="shared" si="123"/>
        <v/>
      </c>
      <c r="W374" t="str">
        <f t="shared" si="124"/>
        <v/>
      </c>
      <c r="X374" t="str">
        <f t="shared" si="125"/>
        <v/>
      </c>
      <c r="Y374" t="str">
        <f t="shared" si="126"/>
        <v/>
      </c>
      <c r="Z374" t="str">
        <f t="shared" si="127"/>
        <v/>
      </c>
      <c r="AA374" t="str">
        <f t="shared" si="128"/>
        <v/>
      </c>
      <c r="AB374" t="str">
        <f t="shared" si="129"/>
        <v/>
      </c>
      <c r="AC374" t="str">
        <f t="shared" si="130"/>
        <v/>
      </c>
      <c r="AD374" t="str">
        <f t="shared" si="131"/>
        <v>X</v>
      </c>
      <c r="AE374" t="str">
        <f t="shared" si="132"/>
        <v/>
      </c>
      <c r="BI374">
        <v>212</v>
      </c>
    </row>
    <row r="375" spans="1:61" x14ac:dyDescent="0.25">
      <c r="A375" s="6">
        <v>2052.6</v>
      </c>
      <c r="B375">
        <v>0.2</v>
      </c>
      <c r="C375" t="s">
        <v>863</v>
      </c>
      <c r="D375" t="s">
        <v>351</v>
      </c>
      <c r="E375">
        <v>136.5</v>
      </c>
      <c r="F375">
        <v>261</v>
      </c>
      <c r="G375">
        <v>1513</v>
      </c>
      <c r="K375" t="str">
        <f t="shared" si="133"/>
        <v/>
      </c>
      <c r="L375" t="str">
        <f t="shared" si="115"/>
        <v/>
      </c>
      <c r="M375" t="str">
        <f t="shared" si="113"/>
        <v/>
      </c>
      <c r="N375" t="str">
        <f t="shared" si="116"/>
        <v/>
      </c>
      <c r="O375" t="str">
        <f t="shared" si="117"/>
        <v/>
      </c>
      <c r="P375" t="str">
        <f t="shared" si="118"/>
        <v/>
      </c>
      <c r="Q375" t="str">
        <f t="shared" si="114"/>
        <v/>
      </c>
      <c r="R375" t="str">
        <f t="shared" si="119"/>
        <v/>
      </c>
      <c r="S375" t="str">
        <f t="shared" si="120"/>
        <v/>
      </c>
      <c r="T375" t="str">
        <f t="shared" si="121"/>
        <v/>
      </c>
      <c r="U375" t="str">
        <f t="shared" si="122"/>
        <v>X</v>
      </c>
      <c r="V375" t="str">
        <f t="shared" si="123"/>
        <v/>
      </c>
      <c r="W375" t="str">
        <f t="shared" si="124"/>
        <v/>
      </c>
      <c r="X375" t="str">
        <f t="shared" si="125"/>
        <v/>
      </c>
      <c r="Y375" t="str">
        <f t="shared" si="126"/>
        <v/>
      </c>
      <c r="Z375" t="str">
        <f t="shared" si="127"/>
        <v/>
      </c>
      <c r="AA375" t="str">
        <f t="shared" si="128"/>
        <v/>
      </c>
      <c r="AB375" t="str">
        <f t="shared" si="129"/>
        <v/>
      </c>
      <c r="AC375" t="str">
        <f t="shared" si="130"/>
        <v/>
      </c>
      <c r="AD375" t="str">
        <f t="shared" si="131"/>
        <v>X</v>
      </c>
      <c r="AE375" t="str">
        <f t="shared" si="132"/>
        <v/>
      </c>
      <c r="AH375" t="s">
        <v>8</v>
      </c>
      <c r="AI375" t="s">
        <v>92</v>
      </c>
      <c r="AJ375">
        <v>45.258540000000004</v>
      </c>
      <c r="AK375">
        <v>-69.799930000000003</v>
      </c>
      <c r="AL375">
        <v>2038.1</v>
      </c>
      <c r="AM375">
        <v>136.5</v>
      </c>
      <c r="AN375">
        <v>1280</v>
      </c>
      <c r="AT375" t="s">
        <v>92</v>
      </c>
      <c r="AU375" t="s">
        <v>248</v>
      </c>
      <c r="AV375">
        <v>2052.6</v>
      </c>
      <c r="AW375">
        <v>4.0999999999999996</v>
      </c>
      <c r="AX375" t="s">
        <v>183</v>
      </c>
      <c r="AY375">
        <v>9</v>
      </c>
      <c r="AZ375">
        <v>136.5</v>
      </c>
      <c r="BA375" s="4">
        <v>1329</v>
      </c>
      <c r="BB375" t="s">
        <v>175</v>
      </c>
      <c r="BC375">
        <v>8</v>
      </c>
      <c r="BD375" t="s">
        <v>233</v>
      </c>
      <c r="BE375">
        <v>-69.799899999999994</v>
      </c>
      <c r="BF375">
        <v>45.258540000000004</v>
      </c>
      <c r="BH375">
        <v>207</v>
      </c>
      <c r="BI375">
        <v>213</v>
      </c>
    </row>
    <row r="376" spans="1:61" x14ac:dyDescent="0.25">
      <c r="A376" s="6">
        <v>2054</v>
      </c>
      <c r="B376">
        <v>1.4</v>
      </c>
      <c r="C376" t="s">
        <v>864</v>
      </c>
      <c r="E376">
        <v>135.1</v>
      </c>
      <c r="F376">
        <v>261</v>
      </c>
      <c r="K376" t="str">
        <f t="shared" si="133"/>
        <v/>
      </c>
      <c r="L376" t="str">
        <f t="shared" si="115"/>
        <v/>
      </c>
      <c r="M376" t="str">
        <f t="shared" si="113"/>
        <v/>
      </c>
      <c r="N376" t="str">
        <f t="shared" si="116"/>
        <v/>
      </c>
      <c r="O376" t="str">
        <f t="shared" si="117"/>
        <v/>
      </c>
      <c r="P376" t="str">
        <f t="shared" si="118"/>
        <v/>
      </c>
      <c r="Q376" t="str">
        <f t="shared" si="114"/>
        <v/>
      </c>
      <c r="R376" t="str">
        <f t="shared" si="119"/>
        <v/>
      </c>
      <c r="S376" t="str">
        <f t="shared" si="120"/>
        <v/>
      </c>
      <c r="T376" t="str">
        <f t="shared" si="121"/>
        <v/>
      </c>
      <c r="U376" t="str">
        <f t="shared" si="122"/>
        <v/>
      </c>
      <c r="V376" t="str">
        <f t="shared" si="123"/>
        <v/>
      </c>
      <c r="W376" t="str">
        <f t="shared" si="124"/>
        <v/>
      </c>
      <c r="X376" t="str">
        <f t="shared" si="125"/>
        <v/>
      </c>
      <c r="Y376" t="str">
        <f t="shared" si="126"/>
        <v/>
      </c>
      <c r="Z376" t="str">
        <f t="shared" si="127"/>
        <v/>
      </c>
      <c r="AA376" t="str">
        <f t="shared" si="128"/>
        <v/>
      </c>
      <c r="AB376" t="str">
        <f t="shared" si="129"/>
        <v/>
      </c>
      <c r="AC376" t="str">
        <f t="shared" si="130"/>
        <v/>
      </c>
      <c r="AD376" t="str">
        <f t="shared" si="131"/>
        <v/>
      </c>
      <c r="AE376" t="str">
        <f t="shared" si="132"/>
        <v/>
      </c>
      <c r="BI376">
        <v>213</v>
      </c>
    </row>
    <row r="377" spans="1:61" x14ac:dyDescent="0.25">
      <c r="A377" s="6">
        <v>2054.6</v>
      </c>
      <c r="B377">
        <v>0.6</v>
      </c>
      <c r="C377" t="s">
        <v>865</v>
      </c>
      <c r="E377">
        <v>134.5</v>
      </c>
      <c r="F377">
        <v>261</v>
      </c>
      <c r="K377" t="str">
        <f t="shared" si="133"/>
        <v/>
      </c>
      <c r="L377" t="str">
        <f t="shared" si="115"/>
        <v/>
      </c>
      <c r="M377" t="str">
        <f t="shared" si="113"/>
        <v/>
      </c>
      <c r="N377" t="str">
        <f t="shared" si="116"/>
        <v/>
      </c>
      <c r="O377" t="str">
        <f t="shared" si="117"/>
        <v/>
      </c>
      <c r="P377" t="str">
        <f t="shared" si="118"/>
        <v/>
      </c>
      <c r="Q377" t="str">
        <f t="shared" si="114"/>
        <v/>
      </c>
      <c r="R377" t="str">
        <f t="shared" si="119"/>
        <v/>
      </c>
      <c r="S377" t="str">
        <f t="shared" si="120"/>
        <v/>
      </c>
      <c r="T377" t="str">
        <f t="shared" si="121"/>
        <v/>
      </c>
      <c r="U377" t="str">
        <f t="shared" si="122"/>
        <v/>
      </c>
      <c r="V377" t="str">
        <f t="shared" si="123"/>
        <v/>
      </c>
      <c r="W377" t="str">
        <f t="shared" si="124"/>
        <v/>
      </c>
      <c r="X377" t="str">
        <f t="shared" si="125"/>
        <v/>
      </c>
      <c r="Y377" t="str">
        <f t="shared" si="126"/>
        <v/>
      </c>
      <c r="Z377" t="str">
        <f t="shared" si="127"/>
        <v/>
      </c>
      <c r="AA377" t="str">
        <f t="shared" si="128"/>
        <v/>
      </c>
      <c r="AB377" t="str">
        <f t="shared" si="129"/>
        <v/>
      </c>
      <c r="AC377" t="str">
        <f t="shared" si="130"/>
        <v/>
      </c>
      <c r="AD377" t="str">
        <f t="shared" si="131"/>
        <v/>
      </c>
      <c r="AE377" t="str">
        <f t="shared" si="132"/>
        <v/>
      </c>
      <c r="BI377">
        <v>213</v>
      </c>
    </row>
    <row r="378" spans="1:61" x14ac:dyDescent="0.25">
      <c r="A378" s="6">
        <v>2054.9</v>
      </c>
      <c r="B378">
        <v>0.3</v>
      </c>
      <c r="C378" t="s">
        <v>866</v>
      </c>
      <c r="E378">
        <v>134.19999999999999</v>
      </c>
      <c r="F378">
        <v>261</v>
      </c>
      <c r="K378" t="str">
        <f t="shared" si="133"/>
        <v/>
      </c>
      <c r="L378" t="str">
        <f t="shared" si="115"/>
        <v/>
      </c>
      <c r="M378" t="str">
        <f t="shared" si="113"/>
        <v/>
      </c>
      <c r="N378" t="str">
        <f t="shared" si="116"/>
        <v/>
      </c>
      <c r="O378" t="str">
        <f t="shared" si="117"/>
        <v/>
      </c>
      <c r="P378" t="str">
        <f t="shared" si="118"/>
        <v/>
      </c>
      <c r="Q378" t="str">
        <f t="shared" si="114"/>
        <v/>
      </c>
      <c r="R378" t="str">
        <f t="shared" si="119"/>
        <v/>
      </c>
      <c r="S378" t="str">
        <f t="shared" si="120"/>
        <v/>
      </c>
      <c r="T378" t="str">
        <f t="shared" si="121"/>
        <v/>
      </c>
      <c r="U378" t="str">
        <f t="shared" si="122"/>
        <v/>
      </c>
      <c r="V378" t="str">
        <f t="shared" si="123"/>
        <v/>
      </c>
      <c r="W378" t="str">
        <f t="shared" si="124"/>
        <v/>
      </c>
      <c r="X378" t="str">
        <f t="shared" si="125"/>
        <v/>
      </c>
      <c r="Y378" t="str">
        <f t="shared" si="126"/>
        <v/>
      </c>
      <c r="Z378" t="str">
        <f t="shared" si="127"/>
        <v/>
      </c>
      <c r="AA378" t="str">
        <f t="shared" si="128"/>
        <v/>
      </c>
      <c r="AB378" t="str">
        <f t="shared" si="129"/>
        <v/>
      </c>
      <c r="AC378" t="str">
        <f t="shared" si="130"/>
        <v/>
      </c>
      <c r="AD378" t="str">
        <f t="shared" si="131"/>
        <v/>
      </c>
      <c r="AE378" t="str">
        <f t="shared" si="132"/>
        <v/>
      </c>
      <c r="BI378">
        <v>213</v>
      </c>
    </row>
    <row r="379" spans="1:61" x14ac:dyDescent="0.25">
      <c r="A379" s="6">
        <v>2055.6</v>
      </c>
      <c r="B379">
        <v>0.7</v>
      </c>
      <c r="C379" t="s">
        <v>867</v>
      </c>
      <c r="D379" t="s">
        <v>478</v>
      </c>
      <c r="E379">
        <v>133.5</v>
      </c>
      <c r="F379">
        <v>261</v>
      </c>
      <c r="K379" t="str">
        <f t="shared" si="133"/>
        <v>W-0.7m</v>
      </c>
      <c r="L379" t="str">
        <f t="shared" si="115"/>
        <v/>
      </c>
      <c r="M379" t="str">
        <f t="shared" si="113"/>
        <v/>
      </c>
      <c r="N379" t="str">
        <f t="shared" si="116"/>
        <v/>
      </c>
      <c r="O379" t="str">
        <f t="shared" si="117"/>
        <v/>
      </c>
      <c r="P379" t="str">
        <f t="shared" si="118"/>
        <v/>
      </c>
      <c r="Q379" t="str">
        <f t="shared" si="114"/>
        <v/>
      </c>
      <c r="R379" t="str">
        <f t="shared" si="119"/>
        <v/>
      </c>
      <c r="S379" t="str">
        <f t="shared" si="120"/>
        <v/>
      </c>
      <c r="T379" t="str">
        <f t="shared" si="121"/>
        <v/>
      </c>
      <c r="U379" t="str">
        <f t="shared" si="122"/>
        <v/>
      </c>
      <c r="V379" t="str">
        <f t="shared" si="123"/>
        <v/>
      </c>
      <c r="W379" t="str">
        <f t="shared" si="124"/>
        <v/>
      </c>
      <c r="X379" t="str">
        <f t="shared" si="125"/>
        <v/>
      </c>
      <c r="Y379" t="str">
        <f t="shared" si="126"/>
        <v/>
      </c>
      <c r="Z379" t="str">
        <f t="shared" si="127"/>
        <v/>
      </c>
      <c r="AA379" t="str">
        <f t="shared" si="128"/>
        <v/>
      </c>
      <c r="AB379" t="str">
        <f t="shared" si="129"/>
        <v/>
      </c>
      <c r="AC379" t="str">
        <f t="shared" si="130"/>
        <v/>
      </c>
      <c r="AD379" t="str">
        <f t="shared" si="131"/>
        <v/>
      </c>
      <c r="AE379" t="str">
        <f t="shared" si="132"/>
        <v/>
      </c>
      <c r="BI379">
        <v>213</v>
      </c>
    </row>
    <row r="380" spans="1:61" x14ac:dyDescent="0.25">
      <c r="A380" s="6">
        <v>2056.6999999999998</v>
      </c>
      <c r="B380">
        <v>1.1000000000000001</v>
      </c>
      <c r="C380" t="s">
        <v>868</v>
      </c>
      <c r="D380" t="s">
        <v>351</v>
      </c>
      <c r="E380">
        <v>132.4</v>
      </c>
      <c r="F380">
        <v>261</v>
      </c>
      <c r="K380" t="str">
        <f t="shared" si="133"/>
        <v/>
      </c>
      <c r="L380" t="str">
        <f t="shared" si="115"/>
        <v/>
      </c>
      <c r="M380" t="str">
        <f t="shared" si="113"/>
        <v/>
      </c>
      <c r="N380" t="str">
        <f t="shared" si="116"/>
        <v/>
      </c>
      <c r="O380" t="str">
        <f t="shared" si="117"/>
        <v/>
      </c>
      <c r="P380" t="str">
        <f t="shared" si="118"/>
        <v/>
      </c>
      <c r="Q380" t="str">
        <f t="shared" si="114"/>
        <v/>
      </c>
      <c r="R380" t="str">
        <f t="shared" si="119"/>
        <v/>
      </c>
      <c r="S380" t="str">
        <f t="shared" si="120"/>
        <v/>
      </c>
      <c r="T380" t="str">
        <f t="shared" si="121"/>
        <v/>
      </c>
      <c r="U380" t="str">
        <f t="shared" si="122"/>
        <v>X</v>
      </c>
      <c r="V380" t="str">
        <f t="shared" si="123"/>
        <v/>
      </c>
      <c r="W380" t="str">
        <f t="shared" si="124"/>
        <v/>
      </c>
      <c r="X380" t="str">
        <f t="shared" si="125"/>
        <v/>
      </c>
      <c r="Y380" t="str">
        <f t="shared" si="126"/>
        <v/>
      </c>
      <c r="Z380" t="str">
        <f t="shared" si="127"/>
        <v/>
      </c>
      <c r="AA380" t="str">
        <f t="shared" si="128"/>
        <v/>
      </c>
      <c r="AB380" t="str">
        <f t="shared" si="129"/>
        <v/>
      </c>
      <c r="AC380" t="str">
        <f t="shared" si="130"/>
        <v/>
      </c>
      <c r="AD380" t="str">
        <f t="shared" si="131"/>
        <v>X</v>
      </c>
      <c r="AE380" t="str">
        <f t="shared" si="132"/>
        <v/>
      </c>
      <c r="AH380" t="s">
        <v>8</v>
      </c>
      <c r="AI380" t="s">
        <v>93</v>
      </c>
      <c r="AJ380">
        <v>45.270544999999998</v>
      </c>
      <c r="AK380">
        <v>-69.745164099999997</v>
      </c>
      <c r="AL380">
        <v>2042.2</v>
      </c>
      <c r="AM380">
        <v>132.4</v>
      </c>
      <c r="AN380">
        <v>1220</v>
      </c>
      <c r="AT380" t="s">
        <v>93</v>
      </c>
      <c r="AU380" t="s">
        <v>249</v>
      </c>
      <c r="AV380">
        <v>2056.6999999999998</v>
      </c>
      <c r="AW380">
        <v>8.9</v>
      </c>
      <c r="AX380" t="s">
        <v>174</v>
      </c>
      <c r="AY380">
        <v>4.0999999999999996</v>
      </c>
      <c r="AZ380">
        <v>132.4</v>
      </c>
      <c r="BA380" s="4">
        <v>1242</v>
      </c>
      <c r="BB380" t="s">
        <v>175</v>
      </c>
      <c r="BC380">
        <v>8</v>
      </c>
      <c r="BD380" t="s">
        <v>233</v>
      </c>
      <c r="BE380">
        <v>-69.745800000000003</v>
      </c>
      <c r="BF380">
        <v>45.270589999999999</v>
      </c>
      <c r="BI380">
        <v>213</v>
      </c>
    </row>
    <row r="381" spans="1:61" x14ac:dyDescent="0.25">
      <c r="A381" s="6">
        <v>2057.1999999999998</v>
      </c>
      <c r="B381">
        <v>0.5</v>
      </c>
      <c r="C381" t="s">
        <v>869</v>
      </c>
      <c r="E381">
        <v>131.9</v>
      </c>
      <c r="F381">
        <v>261</v>
      </c>
      <c r="K381" t="str">
        <f t="shared" si="133"/>
        <v/>
      </c>
      <c r="L381" t="str">
        <f t="shared" si="115"/>
        <v/>
      </c>
      <c r="M381" t="str">
        <f t="shared" si="113"/>
        <v/>
      </c>
      <c r="N381" t="str">
        <f t="shared" si="116"/>
        <v/>
      </c>
      <c r="O381" t="str">
        <f t="shared" si="117"/>
        <v/>
      </c>
      <c r="P381" t="str">
        <f t="shared" si="118"/>
        <v/>
      </c>
      <c r="Q381" t="str">
        <f t="shared" si="114"/>
        <v/>
      </c>
      <c r="R381" t="str">
        <f t="shared" si="119"/>
        <v/>
      </c>
      <c r="S381" t="str">
        <f t="shared" si="120"/>
        <v/>
      </c>
      <c r="T381" t="str">
        <f t="shared" si="121"/>
        <v/>
      </c>
      <c r="U381" t="str">
        <f t="shared" si="122"/>
        <v/>
      </c>
      <c r="V381" t="str">
        <f t="shared" si="123"/>
        <v/>
      </c>
      <c r="W381" t="str">
        <f t="shared" si="124"/>
        <v/>
      </c>
      <c r="X381" t="str">
        <f t="shared" si="125"/>
        <v/>
      </c>
      <c r="Y381" t="str">
        <f t="shared" si="126"/>
        <v/>
      </c>
      <c r="Z381" t="str">
        <f t="shared" si="127"/>
        <v/>
      </c>
      <c r="AA381" t="str">
        <f t="shared" si="128"/>
        <v/>
      </c>
      <c r="AB381" t="str">
        <f t="shared" si="129"/>
        <v/>
      </c>
      <c r="AC381" t="str">
        <f t="shared" si="130"/>
        <v/>
      </c>
      <c r="AD381" t="str">
        <f t="shared" si="131"/>
        <v/>
      </c>
      <c r="AE381" t="str">
        <f t="shared" si="132"/>
        <v/>
      </c>
      <c r="BI381">
        <v>213</v>
      </c>
    </row>
    <row r="382" spans="1:61" x14ac:dyDescent="0.25">
      <c r="A382" s="6">
        <v>2058.8000000000002</v>
      </c>
      <c r="B382">
        <v>1.6</v>
      </c>
      <c r="C382" t="s">
        <v>870</v>
      </c>
      <c r="D382" t="s">
        <v>281</v>
      </c>
      <c r="E382">
        <v>130.30000000000001</v>
      </c>
      <c r="F382">
        <v>261</v>
      </c>
      <c r="K382" t="str">
        <f t="shared" si="133"/>
        <v/>
      </c>
      <c r="L382" t="str">
        <f t="shared" si="115"/>
        <v/>
      </c>
      <c r="M382" t="str">
        <f t="shared" si="113"/>
        <v/>
      </c>
      <c r="N382" t="str">
        <f t="shared" si="116"/>
        <v/>
      </c>
      <c r="O382" t="str">
        <f t="shared" si="117"/>
        <v/>
      </c>
      <c r="P382" t="str">
        <f t="shared" si="118"/>
        <v/>
      </c>
      <c r="Q382" t="str">
        <f t="shared" si="114"/>
        <v/>
      </c>
      <c r="R382" t="str">
        <f t="shared" si="119"/>
        <v/>
      </c>
      <c r="S382" t="str">
        <f t="shared" si="120"/>
        <v/>
      </c>
      <c r="T382" t="str">
        <f t="shared" si="121"/>
        <v/>
      </c>
      <c r="U382" t="str">
        <f t="shared" si="122"/>
        <v/>
      </c>
      <c r="V382" t="str">
        <f t="shared" si="123"/>
        <v/>
      </c>
      <c r="W382" t="str">
        <f t="shared" si="124"/>
        <v/>
      </c>
      <c r="X382" t="str">
        <f t="shared" si="125"/>
        <v/>
      </c>
      <c r="Y382" t="str">
        <f t="shared" si="126"/>
        <v/>
      </c>
      <c r="Z382" t="str">
        <f t="shared" si="127"/>
        <v/>
      </c>
      <c r="AA382" t="str">
        <f t="shared" si="128"/>
        <v/>
      </c>
      <c r="AB382" t="str">
        <f t="shared" si="129"/>
        <v/>
      </c>
      <c r="AC382" t="str">
        <f t="shared" si="130"/>
        <v/>
      </c>
      <c r="AD382" t="str">
        <f t="shared" si="131"/>
        <v>X</v>
      </c>
      <c r="AE382" t="str">
        <f t="shared" si="132"/>
        <v/>
      </c>
      <c r="BI382">
        <v>213</v>
      </c>
    </row>
    <row r="383" spans="1:61" x14ac:dyDescent="0.25">
      <c r="A383" s="6">
        <v>2060.6999999999998</v>
      </c>
      <c r="B383">
        <v>1.9</v>
      </c>
      <c r="C383" t="s">
        <v>871</v>
      </c>
      <c r="D383" t="s">
        <v>275</v>
      </c>
      <c r="E383">
        <v>128.4</v>
      </c>
      <c r="F383">
        <v>261</v>
      </c>
      <c r="K383" t="str">
        <f t="shared" si="133"/>
        <v/>
      </c>
      <c r="L383" t="str">
        <f t="shared" si="115"/>
        <v/>
      </c>
      <c r="M383" t="str">
        <f t="shared" si="113"/>
        <v/>
      </c>
      <c r="N383" t="str">
        <f t="shared" si="116"/>
        <v/>
      </c>
      <c r="O383" t="str">
        <f t="shared" si="117"/>
        <v/>
      </c>
      <c r="P383" t="str">
        <f t="shared" si="118"/>
        <v/>
      </c>
      <c r="Q383" t="str">
        <f t="shared" si="114"/>
        <v/>
      </c>
      <c r="R383" t="str">
        <f t="shared" si="119"/>
        <v/>
      </c>
      <c r="S383" t="str">
        <f t="shared" si="120"/>
        <v>X</v>
      </c>
      <c r="T383" t="str">
        <f t="shared" si="121"/>
        <v/>
      </c>
      <c r="U383" t="str">
        <f t="shared" si="122"/>
        <v/>
      </c>
      <c r="V383" t="str">
        <f t="shared" si="123"/>
        <v/>
      </c>
      <c r="W383" t="str">
        <f t="shared" si="124"/>
        <v/>
      </c>
      <c r="X383" t="str">
        <f t="shared" si="125"/>
        <v/>
      </c>
      <c r="Y383" t="str">
        <f t="shared" si="126"/>
        <v/>
      </c>
      <c r="Z383" t="str">
        <f t="shared" si="127"/>
        <v/>
      </c>
      <c r="AA383" t="str">
        <f t="shared" si="128"/>
        <v/>
      </c>
      <c r="AB383" t="str">
        <f t="shared" si="129"/>
        <v/>
      </c>
      <c r="AC383" t="str">
        <f t="shared" si="130"/>
        <v/>
      </c>
      <c r="AD383" t="str">
        <f t="shared" si="131"/>
        <v/>
      </c>
      <c r="AE383" t="str">
        <f t="shared" si="132"/>
        <v/>
      </c>
      <c r="BI383">
        <v>213</v>
      </c>
    </row>
    <row r="384" spans="1:61" x14ac:dyDescent="0.25">
      <c r="A384" s="6">
        <v>2062.1999999999998</v>
      </c>
      <c r="B384">
        <v>1.5</v>
      </c>
      <c r="C384" t="s">
        <v>872</v>
      </c>
      <c r="E384">
        <v>126.9</v>
      </c>
      <c r="F384">
        <v>261</v>
      </c>
      <c r="K384" t="str">
        <f t="shared" si="133"/>
        <v/>
      </c>
      <c r="L384" t="str">
        <f t="shared" si="115"/>
        <v/>
      </c>
      <c r="M384" t="str">
        <f t="shared" si="113"/>
        <v/>
      </c>
      <c r="N384" t="str">
        <f t="shared" si="116"/>
        <v/>
      </c>
      <c r="O384" t="str">
        <f t="shared" si="117"/>
        <v/>
      </c>
      <c r="P384" t="str">
        <f t="shared" si="118"/>
        <v/>
      </c>
      <c r="Q384" t="str">
        <f t="shared" si="114"/>
        <v/>
      </c>
      <c r="R384" t="str">
        <f t="shared" si="119"/>
        <v/>
      </c>
      <c r="S384" t="str">
        <f t="shared" si="120"/>
        <v/>
      </c>
      <c r="T384" t="str">
        <f t="shared" si="121"/>
        <v/>
      </c>
      <c r="U384" t="str">
        <f t="shared" si="122"/>
        <v/>
      </c>
      <c r="V384" t="str">
        <f t="shared" si="123"/>
        <v/>
      </c>
      <c r="W384" t="str">
        <f t="shared" si="124"/>
        <v/>
      </c>
      <c r="X384" t="str">
        <f t="shared" si="125"/>
        <v/>
      </c>
      <c r="Y384" t="str">
        <f t="shared" si="126"/>
        <v/>
      </c>
      <c r="Z384" t="str">
        <f t="shared" si="127"/>
        <v/>
      </c>
      <c r="AA384" t="str">
        <f t="shared" si="128"/>
        <v/>
      </c>
      <c r="AB384" t="str">
        <f t="shared" si="129"/>
        <v/>
      </c>
      <c r="AC384" t="str">
        <f t="shared" si="130"/>
        <v/>
      </c>
      <c r="AD384" t="str">
        <f t="shared" si="131"/>
        <v/>
      </c>
      <c r="AE384" t="str">
        <f t="shared" si="132"/>
        <v/>
      </c>
      <c r="BI384">
        <v>213</v>
      </c>
    </row>
    <row r="385" spans="1:61" x14ac:dyDescent="0.25">
      <c r="A385" s="6">
        <v>2062.5</v>
      </c>
      <c r="B385">
        <v>0.3</v>
      </c>
      <c r="C385" t="s">
        <v>873</v>
      </c>
      <c r="D385" t="s">
        <v>281</v>
      </c>
      <c r="E385">
        <v>126.6</v>
      </c>
      <c r="F385">
        <v>261</v>
      </c>
      <c r="K385" t="str">
        <f t="shared" si="133"/>
        <v/>
      </c>
      <c r="L385" t="str">
        <f t="shared" si="115"/>
        <v/>
      </c>
      <c r="M385" t="str">
        <f t="shared" si="113"/>
        <v/>
      </c>
      <c r="N385" t="str">
        <f t="shared" si="116"/>
        <v/>
      </c>
      <c r="O385" t="str">
        <f t="shared" si="117"/>
        <v/>
      </c>
      <c r="P385" t="str">
        <f t="shared" si="118"/>
        <v/>
      </c>
      <c r="Q385" t="str">
        <f t="shared" si="114"/>
        <v/>
      </c>
      <c r="R385" t="str">
        <f t="shared" si="119"/>
        <v/>
      </c>
      <c r="S385" t="str">
        <f t="shared" si="120"/>
        <v/>
      </c>
      <c r="T385" t="str">
        <f t="shared" si="121"/>
        <v/>
      </c>
      <c r="U385" t="str">
        <f t="shared" si="122"/>
        <v/>
      </c>
      <c r="V385" t="str">
        <f t="shared" si="123"/>
        <v/>
      </c>
      <c r="W385" t="str">
        <f t="shared" si="124"/>
        <v/>
      </c>
      <c r="X385" t="str">
        <f t="shared" si="125"/>
        <v/>
      </c>
      <c r="Y385" t="str">
        <f t="shared" si="126"/>
        <v/>
      </c>
      <c r="Z385" t="str">
        <f t="shared" si="127"/>
        <v/>
      </c>
      <c r="AA385" t="str">
        <f t="shared" si="128"/>
        <v/>
      </c>
      <c r="AB385" t="str">
        <f t="shared" si="129"/>
        <v/>
      </c>
      <c r="AC385" t="str">
        <f t="shared" si="130"/>
        <v/>
      </c>
      <c r="AD385" t="str">
        <f t="shared" si="131"/>
        <v>X</v>
      </c>
      <c r="AE385" t="str">
        <f t="shared" si="132"/>
        <v/>
      </c>
      <c r="BI385">
        <v>213</v>
      </c>
    </row>
    <row r="386" spans="1:61" x14ac:dyDescent="0.25">
      <c r="A386" s="6">
        <v>2065.6</v>
      </c>
      <c r="B386">
        <v>3.1</v>
      </c>
      <c r="C386" t="s">
        <v>874</v>
      </c>
      <c r="D386" t="s">
        <v>351</v>
      </c>
      <c r="E386">
        <v>123.5</v>
      </c>
      <c r="F386">
        <v>261</v>
      </c>
      <c r="K386" t="str">
        <f t="shared" si="133"/>
        <v/>
      </c>
      <c r="L386" t="str">
        <f t="shared" si="115"/>
        <v/>
      </c>
      <c r="M386" t="str">
        <f t="shared" si="113"/>
        <v/>
      </c>
      <c r="N386" t="str">
        <f t="shared" si="116"/>
        <v/>
      </c>
      <c r="O386" t="str">
        <f t="shared" si="117"/>
        <v/>
      </c>
      <c r="P386" t="str">
        <f t="shared" si="118"/>
        <v/>
      </c>
      <c r="Q386" t="str">
        <f t="shared" si="114"/>
        <v/>
      </c>
      <c r="R386" t="str">
        <f t="shared" si="119"/>
        <v/>
      </c>
      <c r="S386" t="str">
        <f t="shared" si="120"/>
        <v/>
      </c>
      <c r="T386" t="str">
        <f t="shared" si="121"/>
        <v/>
      </c>
      <c r="U386" t="str">
        <f t="shared" si="122"/>
        <v>X</v>
      </c>
      <c r="V386" t="str">
        <f t="shared" si="123"/>
        <v/>
      </c>
      <c r="W386" t="str">
        <f t="shared" si="124"/>
        <v/>
      </c>
      <c r="X386" t="str">
        <f t="shared" si="125"/>
        <v/>
      </c>
      <c r="Y386" t="str">
        <f t="shared" si="126"/>
        <v/>
      </c>
      <c r="Z386" t="str">
        <f t="shared" si="127"/>
        <v/>
      </c>
      <c r="AA386" t="str">
        <f t="shared" si="128"/>
        <v/>
      </c>
      <c r="AB386" t="str">
        <f t="shared" si="129"/>
        <v/>
      </c>
      <c r="AC386" t="str">
        <f t="shared" si="130"/>
        <v/>
      </c>
      <c r="AD386" t="str">
        <f t="shared" si="131"/>
        <v>X</v>
      </c>
      <c r="AE386" t="str">
        <f t="shared" si="132"/>
        <v/>
      </c>
      <c r="AH386" t="s">
        <v>8</v>
      </c>
      <c r="AI386" t="s">
        <v>94</v>
      </c>
      <c r="AJ386">
        <v>45.282742800000001</v>
      </c>
      <c r="AK386">
        <v>-69.627504099999996</v>
      </c>
      <c r="AL386">
        <v>2051.1</v>
      </c>
      <c r="AM386">
        <v>123.5</v>
      </c>
      <c r="AN386">
        <v>880</v>
      </c>
      <c r="AT386" t="s">
        <v>94</v>
      </c>
      <c r="AU386" t="s">
        <v>250</v>
      </c>
      <c r="AV386">
        <v>2065.6</v>
      </c>
      <c r="AW386">
        <v>12</v>
      </c>
      <c r="AX386" t="s">
        <v>174</v>
      </c>
      <c r="AY386">
        <v>8.9</v>
      </c>
      <c r="AZ386">
        <v>123.5</v>
      </c>
      <c r="BA386">
        <v>794</v>
      </c>
      <c r="BB386" t="s">
        <v>175</v>
      </c>
      <c r="BC386">
        <v>8</v>
      </c>
      <c r="BD386" t="s">
        <v>233</v>
      </c>
      <c r="BE386">
        <v>-69.628100000000003</v>
      </c>
      <c r="BF386">
        <v>45.282789999999999</v>
      </c>
      <c r="BI386">
        <v>213</v>
      </c>
    </row>
    <row r="387" spans="1:61" x14ac:dyDescent="0.25">
      <c r="A387" s="6">
        <v>2067.9</v>
      </c>
      <c r="B387">
        <v>2.2999999999999998</v>
      </c>
      <c r="C387" t="s">
        <v>875</v>
      </c>
      <c r="D387" t="s">
        <v>281</v>
      </c>
      <c r="E387">
        <v>121.2</v>
      </c>
      <c r="F387">
        <v>261</v>
      </c>
      <c r="K387" t="str">
        <f t="shared" si="133"/>
        <v/>
      </c>
      <c r="L387" t="str">
        <f t="shared" si="115"/>
        <v/>
      </c>
      <c r="M387" t="str">
        <f t="shared" si="113"/>
        <v/>
      </c>
      <c r="N387" t="str">
        <f t="shared" si="116"/>
        <v/>
      </c>
      <c r="O387" t="str">
        <f t="shared" si="117"/>
        <v/>
      </c>
      <c r="P387" t="str">
        <f t="shared" si="118"/>
        <v/>
      </c>
      <c r="Q387" t="str">
        <f t="shared" si="114"/>
        <v/>
      </c>
      <c r="R387" t="str">
        <f t="shared" si="119"/>
        <v/>
      </c>
      <c r="S387" t="str">
        <f t="shared" si="120"/>
        <v/>
      </c>
      <c r="T387" t="str">
        <f t="shared" si="121"/>
        <v/>
      </c>
      <c r="U387" t="str">
        <f t="shared" si="122"/>
        <v/>
      </c>
      <c r="V387" t="str">
        <f t="shared" si="123"/>
        <v/>
      </c>
      <c r="W387" t="str">
        <f t="shared" si="124"/>
        <v/>
      </c>
      <c r="X387" t="str">
        <f t="shared" si="125"/>
        <v/>
      </c>
      <c r="Y387" t="str">
        <f t="shared" si="126"/>
        <v/>
      </c>
      <c r="Z387" t="str">
        <f t="shared" si="127"/>
        <v/>
      </c>
      <c r="AA387" t="str">
        <f t="shared" si="128"/>
        <v/>
      </c>
      <c r="AB387" t="str">
        <f t="shared" si="129"/>
        <v/>
      </c>
      <c r="AC387" t="str">
        <f t="shared" si="130"/>
        <v/>
      </c>
      <c r="AD387" t="str">
        <f t="shared" si="131"/>
        <v>X</v>
      </c>
      <c r="AE387" t="str">
        <f t="shared" si="132"/>
        <v/>
      </c>
      <c r="BI387">
        <v>213</v>
      </c>
    </row>
    <row r="388" spans="1:61" x14ac:dyDescent="0.25">
      <c r="A388" s="6">
        <v>2068.1999999999998</v>
      </c>
      <c r="B388">
        <v>0.3</v>
      </c>
      <c r="C388" t="s">
        <v>876</v>
      </c>
      <c r="E388">
        <v>120.9</v>
      </c>
      <c r="F388">
        <v>261</v>
      </c>
      <c r="K388" t="str">
        <f t="shared" si="133"/>
        <v/>
      </c>
      <c r="L388" t="str">
        <f t="shared" si="115"/>
        <v/>
      </c>
      <c r="M388" t="str">
        <f t="shared" si="113"/>
        <v/>
      </c>
      <c r="N388" t="str">
        <f t="shared" si="116"/>
        <v/>
      </c>
      <c r="O388" t="str">
        <f t="shared" si="117"/>
        <v/>
      </c>
      <c r="P388" t="str">
        <f t="shared" si="118"/>
        <v/>
      </c>
      <c r="Q388" t="str">
        <f t="shared" si="114"/>
        <v/>
      </c>
      <c r="R388" t="str">
        <f t="shared" si="119"/>
        <v/>
      </c>
      <c r="S388" t="str">
        <f t="shared" si="120"/>
        <v/>
      </c>
      <c r="T388" t="str">
        <f t="shared" si="121"/>
        <v/>
      </c>
      <c r="U388" t="str">
        <f t="shared" si="122"/>
        <v/>
      </c>
      <c r="V388" t="str">
        <f t="shared" si="123"/>
        <v/>
      </c>
      <c r="W388" t="str">
        <f t="shared" si="124"/>
        <v/>
      </c>
      <c r="X388" t="str">
        <f t="shared" si="125"/>
        <v/>
      </c>
      <c r="Y388" t="str">
        <f t="shared" si="126"/>
        <v/>
      </c>
      <c r="Z388" t="str">
        <f t="shared" si="127"/>
        <v/>
      </c>
      <c r="AA388" t="str">
        <f t="shared" si="128"/>
        <v/>
      </c>
      <c r="AB388" t="str">
        <f t="shared" si="129"/>
        <v/>
      </c>
      <c r="AC388" t="str">
        <f t="shared" si="130"/>
        <v/>
      </c>
      <c r="AD388" t="str">
        <f t="shared" si="131"/>
        <v/>
      </c>
      <c r="AE388" t="str">
        <f t="shared" si="132"/>
        <v/>
      </c>
      <c r="BI388">
        <v>213</v>
      </c>
    </row>
    <row r="389" spans="1:61" x14ac:dyDescent="0.25">
      <c r="A389" s="6">
        <v>2068.3000000000002</v>
      </c>
      <c r="B389">
        <v>0.1</v>
      </c>
      <c r="C389" t="s">
        <v>877</v>
      </c>
      <c r="D389" t="s">
        <v>347</v>
      </c>
      <c r="E389">
        <v>120.8</v>
      </c>
      <c r="F389">
        <v>261</v>
      </c>
      <c r="K389" t="str">
        <f t="shared" si="133"/>
        <v/>
      </c>
      <c r="L389" t="str">
        <f t="shared" si="115"/>
        <v/>
      </c>
      <c r="M389" t="str">
        <f t="shared" si="113"/>
        <v/>
      </c>
      <c r="N389" t="str">
        <f t="shared" si="116"/>
        <v/>
      </c>
      <c r="O389" t="str">
        <f t="shared" si="117"/>
        <v>X</v>
      </c>
      <c r="P389" t="str">
        <f t="shared" si="118"/>
        <v/>
      </c>
      <c r="Q389" t="str">
        <f t="shared" si="114"/>
        <v/>
      </c>
      <c r="R389" t="str">
        <f t="shared" si="119"/>
        <v/>
      </c>
      <c r="S389" t="str">
        <f t="shared" si="120"/>
        <v>X</v>
      </c>
      <c r="T389" t="str">
        <f t="shared" si="121"/>
        <v/>
      </c>
      <c r="U389" t="str">
        <f t="shared" si="122"/>
        <v/>
      </c>
      <c r="V389" t="str">
        <f t="shared" si="123"/>
        <v/>
      </c>
      <c r="W389" t="str">
        <f t="shared" si="124"/>
        <v/>
      </c>
      <c r="X389" t="str">
        <f t="shared" si="125"/>
        <v/>
      </c>
      <c r="Y389" t="str">
        <f t="shared" si="126"/>
        <v/>
      </c>
      <c r="Z389" t="str">
        <f t="shared" si="127"/>
        <v/>
      </c>
      <c r="AA389" t="str">
        <f t="shared" si="128"/>
        <v/>
      </c>
      <c r="AB389" t="str">
        <f t="shared" si="129"/>
        <v/>
      </c>
      <c r="AC389" t="str">
        <f t="shared" si="130"/>
        <v/>
      </c>
      <c r="AD389" t="str">
        <f t="shared" si="131"/>
        <v/>
      </c>
      <c r="AE389" t="str">
        <f t="shared" si="132"/>
        <v/>
      </c>
      <c r="BI389">
        <v>213</v>
      </c>
    </row>
    <row r="390" spans="1:61" x14ac:dyDescent="0.25">
      <c r="A390" s="6">
        <v>2071.3000000000002</v>
      </c>
      <c r="B390">
        <v>3</v>
      </c>
      <c r="C390" t="s">
        <v>878</v>
      </c>
      <c r="D390" t="s">
        <v>479</v>
      </c>
      <c r="E390">
        <v>117.8</v>
      </c>
      <c r="F390">
        <v>262</v>
      </c>
      <c r="K390" t="str">
        <f t="shared" si="133"/>
        <v>E-0.3m</v>
      </c>
      <c r="L390" t="str">
        <f t="shared" si="115"/>
        <v/>
      </c>
      <c r="M390" t="str">
        <f t="shared" si="113"/>
        <v/>
      </c>
      <c r="N390" t="str">
        <f t="shared" si="116"/>
        <v>X</v>
      </c>
      <c r="O390" t="str">
        <f t="shared" si="117"/>
        <v>X</v>
      </c>
      <c r="P390" t="str">
        <f t="shared" si="118"/>
        <v/>
      </c>
      <c r="Q390" t="str">
        <f t="shared" si="114"/>
        <v/>
      </c>
      <c r="R390" t="str">
        <f t="shared" si="119"/>
        <v/>
      </c>
      <c r="S390" t="str">
        <f t="shared" si="120"/>
        <v>X</v>
      </c>
      <c r="T390" t="str">
        <f t="shared" si="121"/>
        <v/>
      </c>
      <c r="U390" t="str">
        <f t="shared" si="122"/>
        <v/>
      </c>
      <c r="V390" t="str">
        <f t="shared" si="123"/>
        <v/>
      </c>
      <c r="W390" t="str">
        <f t="shared" si="124"/>
        <v/>
      </c>
      <c r="X390" t="str">
        <f t="shared" si="125"/>
        <v/>
      </c>
      <c r="Y390" t="str">
        <f t="shared" si="126"/>
        <v/>
      </c>
      <c r="Z390" t="str">
        <f t="shared" si="127"/>
        <v/>
      </c>
      <c r="AA390" t="str">
        <f t="shared" si="128"/>
        <v/>
      </c>
      <c r="AB390" t="str">
        <f t="shared" si="129"/>
        <v/>
      </c>
      <c r="AC390" t="str">
        <f t="shared" si="130"/>
        <v/>
      </c>
      <c r="AD390" t="str">
        <f t="shared" si="131"/>
        <v/>
      </c>
      <c r="AE390" t="str">
        <f t="shared" si="132"/>
        <v>X</v>
      </c>
      <c r="BI390">
        <v>213</v>
      </c>
    </row>
    <row r="391" spans="1:61" x14ac:dyDescent="0.25">
      <c r="A391" s="6">
        <v>2072.4</v>
      </c>
      <c r="B391">
        <v>1.1000000000000001</v>
      </c>
      <c r="C391" t="s">
        <v>879</v>
      </c>
      <c r="E391">
        <v>116.7</v>
      </c>
      <c r="F391">
        <v>262</v>
      </c>
      <c r="K391" t="str">
        <f t="shared" si="133"/>
        <v/>
      </c>
      <c r="L391" t="str">
        <f t="shared" si="115"/>
        <v/>
      </c>
      <c r="M391" t="str">
        <f t="shared" ref="M391:M454" si="134">IF(ISERROR(FIND(" O",$D391)),"","X")</f>
        <v/>
      </c>
      <c r="N391" t="str">
        <f t="shared" si="116"/>
        <v/>
      </c>
      <c r="O391" t="str">
        <f t="shared" si="117"/>
        <v/>
      </c>
      <c r="P391" t="str">
        <f t="shared" si="118"/>
        <v/>
      </c>
      <c r="Q391" t="str">
        <f t="shared" si="114"/>
        <v/>
      </c>
      <c r="R391" t="str">
        <f t="shared" si="119"/>
        <v/>
      </c>
      <c r="S391" t="str">
        <f t="shared" si="120"/>
        <v/>
      </c>
      <c r="T391" t="str">
        <f t="shared" si="121"/>
        <v/>
      </c>
      <c r="U391" t="str">
        <f t="shared" si="122"/>
        <v/>
      </c>
      <c r="V391" t="str">
        <f t="shared" si="123"/>
        <v/>
      </c>
      <c r="W391" t="str">
        <f t="shared" si="124"/>
        <v/>
      </c>
      <c r="X391" t="str">
        <f t="shared" si="125"/>
        <v/>
      </c>
      <c r="Y391" t="str">
        <f t="shared" si="126"/>
        <v/>
      </c>
      <c r="Z391" t="str">
        <f t="shared" si="127"/>
        <v/>
      </c>
      <c r="AA391" t="str">
        <f t="shared" si="128"/>
        <v/>
      </c>
      <c r="AB391" t="str">
        <f t="shared" si="129"/>
        <v/>
      </c>
      <c r="AC391" t="str">
        <f t="shared" si="130"/>
        <v/>
      </c>
      <c r="AD391" t="str">
        <f t="shared" si="131"/>
        <v/>
      </c>
      <c r="AE391" t="str">
        <f t="shared" si="132"/>
        <v/>
      </c>
      <c r="BI391">
        <v>213</v>
      </c>
    </row>
    <row r="392" spans="1:61" x14ac:dyDescent="0.25">
      <c r="A392" s="6">
        <v>2073.1999999999998</v>
      </c>
      <c r="B392">
        <v>0.8</v>
      </c>
      <c r="C392" t="s">
        <v>880</v>
      </c>
      <c r="E392">
        <v>115.9</v>
      </c>
      <c r="F392">
        <v>262</v>
      </c>
      <c r="K392" t="str">
        <f t="shared" si="133"/>
        <v/>
      </c>
      <c r="L392" t="str">
        <f t="shared" si="115"/>
        <v/>
      </c>
      <c r="M392" t="str">
        <f t="shared" si="134"/>
        <v/>
      </c>
      <c r="N392" t="str">
        <f t="shared" si="116"/>
        <v/>
      </c>
      <c r="O392" t="str">
        <f t="shared" si="117"/>
        <v/>
      </c>
      <c r="P392" t="str">
        <f t="shared" si="118"/>
        <v/>
      </c>
      <c r="Q392" t="str">
        <f t="shared" si="114"/>
        <v/>
      </c>
      <c r="R392" t="str">
        <f t="shared" si="119"/>
        <v/>
      </c>
      <c r="S392" t="str">
        <f t="shared" si="120"/>
        <v/>
      </c>
      <c r="T392" t="str">
        <f t="shared" si="121"/>
        <v/>
      </c>
      <c r="U392" t="str">
        <f t="shared" si="122"/>
        <v/>
      </c>
      <c r="V392" t="str">
        <f t="shared" si="123"/>
        <v/>
      </c>
      <c r="W392" t="str">
        <f t="shared" si="124"/>
        <v/>
      </c>
      <c r="X392" t="str">
        <f t="shared" si="125"/>
        <v/>
      </c>
      <c r="Y392" t="str">
        <f t="shared" si="126"/>
        <v/>
      </c>
      <c r="Z392" t="str">
        <f t="shared" si="127"/>
        <v/>
      </c>
      <c r="AA392" t="str">
        <f t="shared" si="128"/>
        <v/>
      </c>
      <c r="AB392" t="str">
        <f t="shared" si="129"/>
        <v/>
      </c>
      <c r="AC392" t="str">
        <f t="shared" si="130"/>
        <v/>
      </c>
      <c r="AD392" t="str">
        <f t="shared" si="131"/>
        <v/>
      </c>
      <c r="AE392" t="str">
        <f t="shared" si="132"/>
        <v/>
      </c>
      <c r="BI392">
        <v>214</v>
      </c>
    </row>
    <row r="393" spans="1:61" x14ac:dyDescent="0.25">
      <c r="A393" s="6">
        <v>2074.6</v>
      </c>
      <c r="B393">
        <v>1.4</v>
      </c>
      <c r="C393" s="11" t="s">
        <v>881</v>
      </c>
      <c r="D393" t="s">
        <v>480</v>
      </c>
      <c r="E393">
        <v>114.5</v>
      </c>
      <c r="F393">
        <v>262</v>
      </c>
      <c r="L393" t="str">
        <f t="shared" si="115"/>
        <v/>
      </c>
      <c r="M393" t="str">
        <f t="shared" si="134"/>
        <v>X</v>
      </c>
      <c r="N393" t="str">
        <f t="shared" si="116"/>
        <v/>
      </c>
      <c r="O393" t="str">
        <f t="shared" si="117"/>
        <v>X</v>
      </c>
      <c r="P393" t="str">
        <f t="shared" si="118"/>
        <v>X</v>
      </c>
      <c r="Q393" t="str">
        <f t="shared" ref="Q393:Q457" si="135">IF(ISERROR(FIND("PO",$D393)),"","X")</f>
        <v>X</v>
      </c>
      <c r="R393" t="str">
        <f t="shared" si="119"/>
        <v>X</v>
      </c>
      <c r="S393" t="str">
        <f t="shared" si="120"/>
        <v>X</v>
      </c>
      <c r="T393" t="str">
        <f t="shared" si="121"/>
        <v>X</v>
      </c>
      <c r="U393" t="str">
        <f t="shared" si="122"/>
        <v/>
      </c>
      <c r="V393" t="str">
        <f t="shared" si="123"/>
        <v>X</v>
      </c>
      <c r="W393" t="str">
        <f t="shared" si="124"/>
        <v>X</v>
      </c>
      <c r="X393" t="str">
        <f t="shared" si="125"/>
        <v/>
      </c>
      <c r="Y393" t="str">
        <f t="shared" si="126"/>
        <v/>
      </c>
      <c r="Z393" t="str">
        <f t="shared" si="127"/>
        <v>X</v>
      </c>
      <c r="AA393" t="str">
        <f t="shared" si="128"/>
        <v/>
      </c>
      <c r="AB393" t="str">
        <f t="shared" si="129"/>
        <v>X</v>
      </c>
      <c r="AC393" t="str">
        <f t="shared" si="130"/>
        <v>X</v>
      </c>
      <c r="AD393" t="str">
        <f t="shared" si="131"/>
        <v/>
      </c>
      <c r="AE393" t="str">
        <f t="shared" si="132"/>
        <v>X</v>
      </c>
      <c r="AH393" t="s">
        <v>9</v>
      </c>
      <c r="AI393" t="s">
        <v>374</v>
      </c>
      <c r="AJ393">
        <v>45.28</v>
      </c>
      <c r="AK393">
        <v>-69.5</v>
      </c>
      <c r="AL393">
        <v>2060.1</v>
      </c>
      <c r="AM393">
        <v>114.5</v>
      </c>
      <c r="AP393">
        <v>4</v>
      </c>
      <c r="AQ393" t="s">
        <v>152</v>
      </c>
      <c r="AR393" t="s">
        <v>153</v>
      </c>
      <c r="AU393" t="s">
        <v>1055</v>
      </c>
      <c r="BH393">
        <v>210</v>
      </c>
      <c r="BI393">
        <v>214</v>
      </c>
    </row>
    <row r="394" spans="1:61" x14ac:dyDescent="0.25">
      <c r="A394" s="6">
        <v>2074.6</v>
      </c>
      <c r="C394" t="s">
        <v>1006</v>
      </c>
      <c r="F394">
        <v>262</v>
      </c>
      <c r="M394" t="str">
        <f t="shared" si="134"/>
        <v/>
      </c>
      <c r="BI394">
        <v>214</v>
      </c>
    </row>
    <row r="395" spans="1:61" x14ac:dyDescent="0.25">
      <c r="A395" s="6">
        <v>2074.6999999999998</v>
      </c>
      <c r="B395">
        <v>0.1</v>
      </c>
      <c r="C395" t="s">
        <v>882</v>
      </c>
      <c r="D395" t="s">
        <v>281</v>
      </c>
      <c r="E395">
        <v>114.4</v>
      </c>
      <c r="F395">
        <v>262</v>
      </c>
      <c r="H395" t="s">
        <v>321</v>
      </c>
      <c r="K395" t="str">
        <f t="shared" ref="K395:K426" si="136">IF(ISERROR(FIND("m ",D395)),"",MID(D395,FIND("-",D395)-1,FIND("m ",D395)+1-FIND("-",D395)+1))</f>
        <v/>
      </c>
      <c r="L395" t="str">
        <f t="shared" si="115"/>
        <v/>
      </c>
      <c r="M395" t="str">
        <f t="shared" si="134"/>
        <v/>
      </c>
      <c r="N395" t="str">
        <f t="shared" si="116"/>
        <v/>
      </c>
      <c r="O395" t="str">
        <f t="shared" si="117"/>
        <v/>
      </c>
      <c r="P395" t="str">
        <f t="shared" si="118"/>
        <v/>
      </c>
      <c r="Q395" t="str">
        <f t="shared" si="135"/>
        <v/>
      </c>
      <c r="R395" t="str">
        <f t="shared" si="119"/>
        <v/>
      </c>
      <c r="S395" t="str">
        <f t="shared" si="120"/>
        <v/>
      </c>
      <c r="T395" t="str">
        <f t="shared" si="121"/>
        <v/>
      </c>
      <c r="U395" t="str">
        <f t="shared" si="122"/>
        <v/>
      </c>
      <c r="V395" t="str">
        <f t="shared" si="123"/>
        <v/>
      </c>
      <c r="W395" t="str">
        <f t="shared" si="124"/>
        <v/>
      </c>
      <c r="X395" t="str">
        <f t="shared" si="125"/>
        <v/>
      </c>
      <c r="Y395" t="str">
        <f t="shared" si="126"/>
        <v/>
      </c>
      <c r="Z395" t="str">
        <f t="shared" si="127"/>
        <v/>
      </c>
      <c r="AA395" t="str">
        <f t="shared" si="128"/>
        <v/>
      </c>
      <c r="AB395" t="str">
        <f t="shared" si="129"/>
        <v/>
      </c>
      <c r="AC395" t="str">
        <f t="shared" si="130"/>
        <v/>
      </c>
      <c r="AD395" t="str">
        <f t="shared" si="131"/>
        <v>X</v>
      </c>
      <c r="AE395" t="str">
        <f t="shared" si="132"/>
        <v/>
      </c>
      <c r="BI395">
        <v>214</v>
      </c>
    </row>
    <row r="396" spans="1:61" x14ac:dyDescent="0.25">
      <c r="A396" s="6">
        <v>2075.8000000000002</v>
      </c>
      <c r="B396">
        <v>1.1000000000000001</v>
      </c>
      <c r="C396" t="s">
        <v>883</v>
      </c>
      <c r="D396" t="s">
        <v>281</v>
      </c>
      <c r="E396">
        <v>113.3</v>
      </c>
      <c r="F396">
        <v>262</v>
      </c>
      <c r="K396" t="str">
        <f t="shared" si="136"/>
        <v/>
      </c>
      <c r="L396" t="str">
        <f t="shared" si="115"/>
        <v/>
      </c>
      <c r="M396" t="str">
        <f t="shared" si="134"/>
        <v/>
      </c>
      <c r="N396" t="str">
        <f t="shared" si="116"/>
        <v/>
      </c>
      <c r="O396" t="str">
        <f t="shared" si="117"/>
        <v/>
      </c>
      <c r="P396" t="str">
        <f t="shared" si="118"/>
        <v/>
      </c>
      <c r="Q396" t="str">
        <f t="shared" si="135"/>
        <v/>
      </c>
      <c r="R396" t="str">
        <f t="shared" si="119"/>
        <v/>
      </c>
      <c r="S396" t="str">
        <f t="shared" si="120"/>
        <v/>
      </c>
      <c r="T396" t="str">
        <f t="shared" si="121"/>
        <v/>
      </c>
      <c r="U396" t="str">
        <f t="shared" si="122"/>
        <v/>
      </c>
      <c r="V396" t="str">
        <f t="shared" si="123"/>
        <v/>
      </c>
      <c r="W396" t="str">
        <f t="shared" si="124"/>
        <v/>
      </c>
      <c r="X396" t="str">
        <f t="shared" si="125"/>
        <v/>
      </c>
      <c r="Y396" t="str">
        <f t="shared" si="126"/>
        <v/>
      </c>
      <c r="Z396" t="str">
        <f t="shared" si="127"/>
        <v/>
      </c>
      <c r="AA396" t="str">
        <f t="shared" si="128"/>
        <v/>
      </c>
      <c r="AB396" t="str">
        <f t="shared" si="129"/>
        <v/>
      </c>
      <c r="AC396" t="str">
        <f t="shared" si="130"/>
        <v/>
      </c>
      <c r="AD396" t="str">
        <f t="shared" si="131"/>
        <v>X</v>
      </c>
      <c r="AE396" t="str">
        <f t="shared" si="132"/>
        <v/>
      </c>
      <c r="BI396">
        <v>214</v>
      </c>
    </row>
    <row r="397" spans="1:61" x14ac:dyDescent="0.25">
      <c r="A397" s="6">
        <v>2076.5</v>
      </c>
      <c r="B397">
        <v>0.7</v>
      </c>
      <c r="C397" t="s">
        <v>884</v>
      </c>
      <c r="D397" t="s">
        <v>281</v>
      </c>
      <c r="E397">
        <v>112.6</v>
      </c>
      <c r="F397">
        <v>262</v>
      </c>
      <c r="K397" t="str">
        <f t="shared" si="136"/>
        <v/>
      </c>
      <c r="L397" t="str">
        <f t="shared" ref="L397:L460" si="137">IF(ISERROR(FIND("B",$D397)),"","X")</f>
        <v/>
      </c>
      <c r="M397" t="str">
        <f t="shared" si="134"/>
        <v/>
      </c>
      <c r="N397" t="str">
        <f t="shared" ref="N397:N460" si="138">IF(ISERROR(FIND("C",$D397)),"","X")</f>
        <v/>
      </c>
      <c r="O397" t="str">
        <f t="shared" ref="O397:O460" si="139">IF(ISERROR(FIND("P",$D397)),"","X")</f>
        <v/>
      </c>
      <c r="P397" t="str">
        <f t="shared" ref="P397:P460" si="140">IF(ISERROR(FIND("cl",$D397)),"","X")</f>
        <v/>
      </c>
      <c r="Q397" t="str">
        <f t="shared" si="135"/>
        <v/>
      </c>
      <c r="R397" t="str">
        <f t="shared" ref="R397:R460" si="141">IF(ISERROR(FIND("D",$D397)),"","X")</f>
        <v/>
      </c>
      <c r="S397" t="str">
        <f t="shared" ref="S397:S460" si="142">IF(ISERROR(FIND("R",$D397)),"","X")</f>
        <v/>
      </c>
      <c r="T397" t="str">
        <f t="shared" ref="T397:T460" si="143">IF(ISERROR(FIND("f",$D397)),"","X")</f>
        <v/>
      </c>
      <c r="U397" t="str">
        <f t="shared" ref="U397:U460" si="144">IF(ISERROR(FIND("S",$D397)),"","X")</f>
        <v/>
      </c>
      <c r="V397" t="str">
        <f t="shared" ref="V397:V460" si="145">IF(ISERROR(FIND("G",$D397)),"","X")</f>
        <v/>
      </c>
      <c r="W397" t="str">
        <f t="shared" ref="W397:W460" si="146">IF(ISERROR(FIND("sh",$D397)),"","X")</f>
        <v/>
      </c>
      <c r="X397" t="str">
        <f t="shared" ref="X397:X460" si="147">IF(ISERROR(FIND("g",$D397)),"","X")</f>
        <v/>
      </c>
      <c r="Y397" t="str">
        <f t="shared" ref="Y397:Y460" si="148">IF(ISERROR(FIND("T",$D397)),"","X")</f>
        <v/>
      </c>
      <c r="Z397" t="str">
        <f t="shared" ref="Z397:Z460" si="149">IF(ISERROR(FIND("H",$D397)),"","X")</f>
        <v/>
      </c>
      <c r="AA397" t="str">
        <f t="shared" ref="AA397:AA460" si="150">IF(ISERROR(FIND("nw",$D397)),"","X")</f>
        <v/>
      </c>
      <c r="AB397" t="str">
        <f t="shared" ref="AB397:AB460" si="151">IF(ISERROR(FIND("L",$D397)),"","X")</f>
        <v/>
      </c>
      <c r="AC397" t="str">
        <f t="shared" ref="AC397:AC460" si="152">IF(ISERROR(FIND("V",$D397)),"","X")</f>
        <v/>
      </c>
      <c r="AD397" t="str">
        <f t="shared" ref="AD397:AD460" si="153">IF(ISERROR(FIND("w",$D397)),"","X")</f>
        <v>X</v>
      </c>
      <c r="AE397" t="str">
        <f t="shared" ref="AE397:AE460" si="154">IF(ISERROR(FIND("M",$D397)),"","X")</f>
        <v/>
      </c>
      <c r="BI397">
        <v>214</v>
      </c>
    </row>
    <row r="398" spans="1:61" x14ac:dyDescent="0.25">
      <c r="A398" s="6">
        <v>2077.6</v>
      </c>
      <c r="B398">
        <v>1.1000000000000001</v>
      </c>
      <c r="C398" t="s">
        <v>885</v>
      </c>
      <c r="D398" t="s">
        <v>351</v>
      </c>
      <c r="E398">
        <v>111.5</v>
      </c>
      <c r="F398">
        <v>262</v>
      </c>
      <c r="K398" t="str">
        <f t="shared" si="136"/>
        <v/>
      </c>
      <c r="L398" t="str">
        <f t="shared" si="137"/>
        <v/>
      </c>
      <c r="M398" t="str">
        <f t="shared" si="134"/>
        <v/>
      </c>
      <c r="N398" t="str">
        <f t="shared" si="138"/>
        <v/>
      </c>
      <c r="O398" t="str">
        <f t="shared" si="139"/>
        <v/>
      </c>
      <c r="P398" t="str">
        <f t="shared" si="140"/>
        <v/>
      </c>
      <c r="Q398" t="str">
        <f t="shared" si="135"/>
        <v/>
      </c>
      <c r="R398" t="str">
        <f t="shared" si="141"/>
        <v/>
      </c>
      <c r="S398" t="str">
        <f t="shared" si="142"/>
        <v/>
      </c>
      <c r="T398" t="str">
        <f t="shared" si="143"/>
        <v/>
      </c>
      <c r="U398" t="str">
        <f t="shared" si="144"/>
        <v>X</v>
      </c>
      <c r="V398" t="str">
        <f t="shared" si="145"/>
        <v/>
      </c>
      <c r="W398" t="str">
        <f t="shared" si="146"/>
        <v/>
      </c>
      <c r="X398" t="str">
        <f t="shared" si="147"/>
        <v/>
      </c>
      <c r="Y398" t="str">
        <f t="shared" si="148"/>
        <v/>
      </c>
      <c r="Z398" t="str">
        <f t="shared" si="149"/>
        <v/>
      </c>
      <c r="AA398" t="str">
        <f t="shared" si="150"/>
        <v/>
      </c>
      <c r="AB398" t="str">
        <f t="shared" si="151"/>
        <v/>
      </c>
      <c r="AC398" t="str">
        <f t="shared" si="152"/>
        <v/>
      </c>
      <c r="AD398" t="str">
        <f t="shared" si="153"/>
        <v>X</v>
      </c>
      <c r="AE398" t="str">
        <f t="shared" si="154"/>
        <v/>
      </c>
      <c r="AH398" t="s">
        <v>8</v>
      </c>
      <c r="AI398" t="s">
        <v>95</v>
      </c>
      <c r="AJ398">
        <v>45.351527900000001</v>
      </c>
      <c r="AK398">
        <v>-69.4986392</v>
      </c>
      <c r="AL398">
        <v>2063.1</v>
      </c>
      <c r="AM398">
        <v>111.5</v>
      </c>
      <c r="AN398">
        <v>1070</v>
      </c>
      <c r="AT398" t="s">
        <v>95</v>
      </c>
      <c r="AU398" t="s">
        <v>251</v>
      </c>
      <c r="AV398">
        <v>2077.6</v>
      </c>
      <c r="AW398">
        <v>7.4</v>
      </c>
      <c r="AX398" t="s">
        <v>174</v>
      </c>
      <c r="AY398">
        <v>12</v>
      </c>
      <c r="AZ398">
        <v>111.5</v>
      </c>
      <c r="BA398" s="4">
        <v>1077</v>
      </c>
      <c r="BB398" t="s">
        <v>175</v>
      </c>
      <c r="BC398">
        <v>6</v>
      </c>
      <c r="BD398" t="s">
        <v>233</v>
      </c>
      <c r="BE398">
        <v>-69.499300000000005</v>
      </c>
      <c r="BF398">
        <v>45.351579999999998</v>
      </c>
      <c r="BI398">
        <v>214</v>
      </c>
    </row>
    <row r="399" spans="1:61" x14ac:dyDescent="0.25">
      <c r="A399" s="6">
        <v>2078.4</v>
      </c>
      <c r="B399">
        <v>0.8</v>
      </c>
      <c r="C399" t="s">
        <v>886</v>
      </c>
      <c r="D399" t="s">
        <v>281</v>
      </c>
      <c r="E399">
        <v>110.7</v>
      </c>
      <c r="F399">
        <v>262</v>
      </c>
      <c r="K399" t="str">
        <f t="shared" si="136"/>
        <v/>
      </c>
      <c r="L399" t="str">
        <f t="shared" si="137"/>
        <v/>
      </c>
      <c r="M399" t="str">
        <f t="shared" si="134"/>
        <v/>
      </c>
      <c r="N399" t="str">
        <f t="shared" si="138"/>
        <v/>
      </c>
      <c r="O399" t="str">
        <f t="shared" si="139"/>
        <v/>
      </c>
      <c r="P399" t="str">
        <f t="shared" si="140"/>
        <v/>
      </c>
      <c r="Q399" t="str">
        <f t="shared" si="135"/>
        <v/>
      </c>
      <c r="R399" t="str">
        <f t="shared" si="141"/>
        <v/>
      </c>
      <c r="S399" t="str">
        <f t="shared" si="142"/>
        <v/>
      </c>
      <c r="T399" t="str">
        <f t="shared" si="143"/>
        <v/>
      </c>
      <c r="U399" t="str">
        <f t="shared" si="144"/>
        <v/>
      </c>
      <c r="V399" t="str">
        <f t="shared" si="145"/>
        <v/>
      </c>
      <c r="W399" t="str">
        <f t="shared" si="146"/>
        <v/>
      </c>
      <c r="X399" t="str">
        <f t="shared" si="147"/>
        <v/>
      </c>
      <c r="Y399" t="str">
        <f t="shared" si="148"/>
        <v/>
      </c>
      <c r="Z399" t="str">
        <f t="shared" si="149"/>
        <v/>
      </c>
      <c r="AA399" t="str">
        <f t="shared" si="150"/>
        <v/>
      </c>
      <c r="AB399" t="str">
        <f t="shared" si="151"/>
        <v/>
      </c>
      <c r="AC399" t="str">
        <f t="shared" si="152"/>
        <v/>
      </c>
      <c r="AD399" t="str">
        <f t="shared" si="153"/>
        <v>X</v>
      </c>
      <c r="AE399" t="str">
        <f t="shared" si="154"/>
        <v/>
      </c>
      <c r="BI399">
        <v>214</v>
      </c>
    </row>
    <row r="400" spans="1:61" x14ac:dyDescent="0.25">
      <c r="A400" s="6">
        <v>2078.8000000000002</v>
      </c>
      <c r="B400">
        <v>0.4</v>
      </c>
      <c r="C400" t="s">
        <v>887</v>
      </c>
      <c r="D400" t="s">
        <v>275</v>
      </c>
      <c r="E400">
        <v>110.3</v>
      </c>
      <c r="F400">
        <v>262</v>
      </c>
      <c r="K400" t="str">
        <f t="shared" si="136"/>
        <v/>
      </c>
      <c r="L400" t="str">
        <f t="shared" si="137"/>
        <v/>
      </c>
      <c r="M400" t="str">
        <f t="shared" si="134"/>
        <v/>
      </c>
      <c r="N400" t="str">
        <f t="shared" si="138"/>
        <v/>
      </c>
      <c r="O400" t="str">
        <f t="shared" si="139"/>
        <v/>
      </c>
      <c r="P400" t="str">
        <f t="shared" si="140"/>
        <v/>
      </c>
      <c r="Q400" t="str">
        <f t="shared" si="135"/>
        <v/>
      </c>
      <c r="R400" t="str">
        <f t="shared" si="141"/>
        <v/>
      </c>
      <c r="S400" t="str">
        <f t="shared" si="142"/>
        <v>X</v>
      </c>
      <c r="T400" t="str">
        <f t="shared" si="143"/>
        <v/>
      </c>
      <c r="U400" t="str">
        <f t="shared" si="144"/>
        <v/>
      </c>
      <c r="V400" t="str">
        <f t="shared" si="145"/>
        <v/>
      </c>
      <c r="W400" t="str">
        <f t="shared" si="146"/>
        <v/>
      </c>
      <c r="X400" t="str">
        <f t="shared" si="147"/>
        <v/>
      </c>
      <c r="Y400" t="str">
        <f t="shared" si="148"/>
        <v/>
      </c>
      <c r="Z400" t="str">
        <f t="shared" si="149"/>
        <v/>
      </c>
      <c r="AA400" t="str">
        <f t="shared" si="150"/>
        <v/>
      </c>
      <c r="AB400" t="str">
        <f t="shared" si="151"/>
        <v/>
      </c>
      <c r="AC400" t="str">
        <f t="shared" si="152"/>
        <v/>
      </c>
      <c r="AD400" t="str">
        <f t="shared" si="153"/>
        <v/>
      </c>
      <c r="AE400" t="str">
        <f t="shared" si="154"/>
        <v/>
      </c>
      <c r="BI400">
        <v>214</v>
      </c>
    </row>
    <row r="401" spans="1:61" x14ac:dyDescent="0.25">
      <c r="A401" s="6">
        <v>2080.1</v>
      </c>
      <c r="B401">
        <v>1.3</v>
      </c>
      <c r="C401" t="s">
        <v>888</v>
      </c>
      <c r="E401">
        <v>109</v>
      </c>
      <c r="F401">
        <v>262</v>
      </c>
      <c r="K401" t="str">
        <f t="shared" si="136"/>
        <v/>
      </c>
      <c r="L401" t="str">
        <f t="shared" si="137"/>
        <v/>
      </c>
      <c r="M401" t="str">
        <f t="shared" si="134"/>
        <v/>
      </c>
      <c r="N401" t="str">
        <f t="shared" si="138"/>
        <v/>
      </c>
      <c r="O401" t="str">
        <f t="shared" si="139"/>
        <v/>
      </c>
      <c r="P401" t="str">
        <f t="shared" si="140"/>
        <v/>
      </c>
      <c r="Q401" t="str">
        <f t="shared" si="135"/>
        <v/>
      </c>
      <c r="R401" t="str">
        <f t="shared" si="141"/>
        <v/>
      </c>
      <c r="S401" t="str">
        <f t="shared" si="142"/>
        <v/>
      </c>
      <c r="T401" t="str">
        <f t="shared" si="143"/>
        <v/>
      </c>
      <c r="U401" t="str">
        <f t="shared" si="144"/>
        <v/>
      </c>
      <c r="V401" t="str">
        <f t="shared" si="145"/>
        <v/>
      </c>
      <c r="W401" t="str">
        <f t="shared" si="146"/>
        <v/>
      </c>
      <c r="X401" t="str">
        <f t="shared" si="147"/>
        <v/>
      </c>
      <c r="Y401" t="str">
        <f t="shared" si="148"/>
        <v/>
      </c>
      <c r="Z401" t="str">
        <f t="shared" si="149"/>
        <v/>
      </c>
      <c r="AA401" t="str">
        <f t="shared" si="150"/>
        <v/>
      </c>
      <c r="AB401" t="str">
        <f t="shared" si="151"/>
        <v/>
      </c>
      <c r="AC401" t="str">
        <f t="shared" si="152"/>
        <v/>
      </c>
      <c r="AD401" t="str">
        <f t="shared" si="153"/>
        <v/>
      </c>
      <c r="AE401" t="str">
        <f t="shared" si="154"/>
        <v/>
      </c>
      <c r="BI401">
        <v>214</v>
      </c>
    </row>
    <row r="402" spans="1:61" x14ac:dyDescent="0.25">
      <c r="A402" s="6">
        <v>2080.9</v>
      </c>
      <c r="B402">
        <v>0.8</v>
      </c>
      <c r="C402" t="s">
        <v>889</v>
      </c>
      <c r="D402" t="s">
        <v>281</v>
      </c>
      <c r="E402">
        <v>108.2</v>
      </c>
      <c r="F402">
        <v>262</v>
      </c>
      <c r="K402" t="str">
        <f t="shared" si="136"/>
        <v/>
      </c>
      <c r="L402" t="str">
        <f t="shared" si="137"/>
        <v/>
      </c>
      <c r="M402" t="str">
        <f t="shared" si="134"/>
        <v/>
      </c>
      <c r="N402" t="str">
        <f t="shared" si="138"/>
        <v/>
      </c>
      <c r="O402" t="str">
        <f t="shared" si="139"/>
        <v/>
      </c>
      <c r="P402" t="str">
        <f t="shared" si="140"/>
        <v/>
      </c>
      <c r="Q402" t="str">
        <f t="shared" si="135"/>
        <v/>
      </c>
      <c r="R402" t="str">
        <f t="shared" si="141"/>
        <v/>
      </c>
      <c r="S402" t="str">
        <f t="shared" si="142"/>
        <v/>
      </c>
      <c r="T402" t="str">
        <f t="shared" si="143"/>
        <v/>
      </c>
      <c r="U402" t="str">
        <f t="shared" si="144"/>
        <v/>
      </c>
      <c r="V402" t="str">
        <f t="shared" si="145"/>
        <v/>
      </c>
      <c r="W402" t="str">
        <f t="shared" si="146"/>
        <v/>
      </c>
      <c r="X402" t="str">
        <f t="shared" si="147"/>
        <v/>
      </c>
      <c r="Y402" t="str">
        <f t="shared" si="148"/>
        <v/>
      </c>
      <c r="Z402" t="str">
        <f t="shared" si="149"/>
        <v/>
      </c>
      <c r="AA402" t="str">
        <f t="shared" si="150"/>
        <v/>
      </c>
      <c r="AB402" t="str">
        <f t="shared" si="151"/>
        <v/>
      </c>
      <c r="AC402" t="str">
        <f t="shared" si="152"/>
        <v/>
      </c>
      <c r="AD402" t="str">
        <f t="shared" si="153"/>
        <v>X</v>
      </c>
      <c r="AE402" t="str">
        <f t="shared" si="154"/>
        <v/>
      </c>
      <c r="BI402">
        <v>214</v>
      </c>
    </row>
    <row r="403" spans="1:61" x14ac:dyDescent="0.25">
      <c r="A403" s="6">
        <v>2081.1</v>
      </c>
      <c r="B403">
        <v>0.2</v>
      </c>
      <c r="C403" t="s">
        <v>890</v>
      </c>
      <c r="D403" t="s">
        <v>275</v>
      </c>
      <c r="E403">
        <v>108</v>
      </c>
      <c r="F403">
        <v>262</v>
      </c>
      <c r="K403" t="str">
        <f t="shared" si="136"/>
        <v/>
      </c>
      <c r="L403" t="str">
        <f t="shared" si="137"/>
        <v/>
      </c>
      <c r="M403" t="str">
        <f t="shared" si="134"/>
        <v/>
      </c>
      <c r="N403" t="str">
        <f t="shared" si="138"/>
        <v/>
      </c>
      <c r="O403" t="str">
        <f t="shared" si="139"/>
        <v/>
      </c>
      <c r="P403" t="str">
        <f t="shared" si="140"/>
        <v/>
      </c>
      <c r="Q403" t="str">
        <f t="shared" si="135"/>
        <v/>
      </c>
      <c r="R403" t="str">
        <f t="shared" si="141"/>
        <v/>
      </c>
      <c r="S403" t="str">
        <f t="shared" si="142"/>
        <v>X</v>
      </c>
      <c r="T403" t="str">
        <f t="shared" si="143"/>
        <v/>
      </c>
      <c r="U403" t="str">
        <f t="shared" si="144"/>
        <v/>
      </c>
      <c r="V403" t="str">
        <f t="shared" si="145"/>
        <v/>
      </c>
      <c r="W403" t="str">
        <f t="shared" si="146"/>
        <v/>
      </c>
      <c r="X403" t="str">
        <f t="shared" si="147"/>
        <v/>
      </c>
      <c r="Y403" t="str">
        <f t="shared" si="148"/>
        <v/>
      </c>
      <c r="Z403" t="str">
        <f t="shared" si="149"/>
        <v/>
      </c>
      <c r="AA403" t="str">
        <f t="shared" si="150"/>
        <v/>
      </c>
      <c r="AB403" t="str">
        <f t="shared" si="151"/>
        <v/>
      </c>
      <c r="AC403" t="str">
        <f t="shared" si="152"/>
        <v/>
      </c>
      <c r="AD403" t="str">
        <f t="shared" si="153"/>
        <v/>
      </c>
      <c r="AE403" t="str">
        <f t="shared" si="154"/>
        <v/>
      </c>
      <c r="BI403">
        <v>214</v>
      </c>
    </row>
    <row r="404" spans="1:61" x14ac:dyDescent="0.25">
      <c r="A404" s="6">
        <v>2081.1999999999998</v>
      </c>
      <c r="B404">
        <v>0.1</v>
      </c>
      <c r="C404" t="s">
        <v>891</v>
      </c>
      <c r="E404">
        <v>107.9</v>
      </c>
      <c r="F404">
        <v>262</v>
      </c>
      <c r="K404" t="str">
        <f t="shared" si="136"/>
        <v/>
      </c>
      <c r="L404" t="str">
        <f t="shared" si="137"/>
        <v/>
      </c>
      <c r="M404" t="str">
        <f t="shared" si="134"/>
        <v/>
      </c>
      <c r="N404" t="str">
        <f t="shared" si="138"/>
        <v/>
      </c>
      <c r="O404" t="str">
        <f t="shared" si="139"/>
        <v/>
      </c>
      <c r="P404" t="str">
        <f t="shared" si="140"/>
        <v/>
      </c>
      <c r="Q404" t="str">
        <f t="shared" si="135"/>
        <v/>
      </c>
      <c r="R404" t="str">
        <f t="shared" si="141"/>
        <v/>
      </c>
      <c r="S404" t="str">
        <f t="shared" si="142"/>
        <v/>
      </c>
      <c r="T404" t="str">
        <f t="shared" si="143"/>
        <v/>
      </c>
      <c r="U404" t="str">
        <f t="shared" si="144"/>
        <v/>
      </c>
      <c r="V404" t="str">
        <f t="shared" si="145"/>
        <v/>
      </c>
      <c r="W404" t="str">
        <f t="shared" si="146"/>
        <v/>
      </c>
      <c r="X404" t="str">
        <f t="shared" si="147"/>
        <v/>
      </c>
      <c r="Y404" t="str">
        <f t="shared" si="148"/>
        <v/>
      </c>
      <c r="Z404" t="str">
        <f t="shared" si="149"/>
        <v/>
      </c>
      <c r="AA404" t="str">
        <f t="shared" si="150"/>
        <v/>
      </c>
      <c r="AB404" t="str">
        <f t="shared" si="151"/>
        <v/>
      </c>
      <c r="AC404" t="str">
        <f t="shared" si="152"/>
        <v/>
      </c>
      <c r="AD404" t="str">
        <f t="shared" si="153"/>
        <v/>
      </c>
      <c r="AE404" t="str">
        <f t="shared" si="154"/>
        <v/>
      </c>
      <c r="BI404">
        <v>214</v>
      </c>
    </row>
    <row r="405" spans="1:61" x14ac:dyDescent="0.25">
      <c r="A405" s="6">
        <v>2081.4</v>
      </c>
      <c r="B405">
        <v>0.2</v>
      </c>
      <c r="C405" t="s">
        <v>892</v>
      </c>
      <c r="D405" t="s">
        <v>281</v>
      </c>
      <c r="E405">
        <v>107.7</v>
      </c>
      <c r="F405">
        <v>262</v>
      </c>
      <c r="K405" t="str">
        <f t="shared" si="136"/>
        <v/>
      </c>
      <c r="L405" t="str">
        <f t="shared" si="137"/>
        <v/>
      </c>
      <c r="M405" t="str">
        <f t="shared" si="134"/>
        <v/>
      </c>
      <c r="N405" t="str">
        <f t="shared" si="138"/>
        <v/>
      </c>
      <c r="O405" t="str">
        <f t="shared" si="139"/>
        <v/>
      </c>
      <c r="P405" t="str">
        <f t="shared" si="140"/>
        <v/>
      </c>
      <c r="Q405" t="str">
        <f t="shared" si="135"/>
        <v/>
      </c>
      <c r="R405" t="str">
        <f t="shared" si="141"/>
        <v/>
      </c>
      <c r="S405" t="str">
        <f t="shared" si="142"/>
        <v/>
      </c>
      <c r="T405" t="str">
        <f t="shared" si="143"/>
        <v/>
      </c>
      <c r="U405" t="str">
        <f t="shared" si="144"/>
        <v/>
      </c>
      <c r="V405" t="str">
        <f t="shared" si="145"/>
        <v/>
      </c>
      <c r="W405" t="str">
        <f t="shared" si="146"/>
        <v/>
      </c>
      <c r="X405" t="str">
        <f t="shared" si="147"/>
        <v/>
      </c>
      <c r="Y405" t="str">
        <f t="shared" si="148"/>
        <v/>
      </c>
      <c r="Z405" t="str">
        <f t="shared" si="149"/>
        <v/>
      </c>
      <c r="AA405" t="str">
        <f t="shared" si="150"/>
        <v/>
      </c>
      <c r="AB405" t="str">
        <f t="shared" si="151"/>
        <v/>
      </c>
      <c r="AC405" t="str">
        <f t="shared" si="152"/>
        <v/>
      </c>
      <c r="AD405" t="str">
        <f t="shared" si="153"/>
        <v>X</v>
      </c>
      <c r="AE405" t="str">
        <f t="shared" si="154"/>
        <v/>
      </c>
      <c r="BI405">
        <v>214</v>
      </c>
    </row>
    <row r="406" spans="1:61" x14ac:dyDescent="0.25">
      <c r="A406" s="6">
        <v>2081.8000000000002</v>
      </c>
      <c r="B406">
        <v>0.4</v>
      </c>
      <c r="C406" t="s">
        <v>893</v>
      </c>
      <c r="D406" t="s">
        <v>275</v>
      </c>
      <c r="E406">
        <v>107.3</v>
      </c>
      <c r="F406">
        <v>262</v>
      </c>
      <c r="K406" t="str">
        <f t="shared" si="136"/>
        <v/>
      </c>
      <c r="L406" t="str">
        <f t="shared" si="137"/>
        <v/>
      </c>
      <c r="M406" t="str">
        <f t="shared" si="134"/>
        <v/>
      </c>
      <c r="N406" t="str">
        <f t="shared" si="138"/>
        <v/>
      </c>
      <c r="O406" t="str">
        <f t="shared" si="139"/>
        <v/>
      </c>
      <c r="P406" t="str">
        <f t="shared" si="140"/>
        <v/>
      </c>
      <c r="Q406" t="str">
        <f t="shared" si="135"/>
        <v/>
      </c>
      <c r="R406" t="str">
        <f t="shared" si="141"/>
        <v/>
      </c>
      <c r="S406" t="str">
        <f t="shared" si="142"/>
        <v>X</v>
      </c>
      <c r="T406" t="str">
        <f t="shared" si="143"/>
        <v/>
      </c>
      <c r="U406" t="str">
        <f t="shared" si="144"/>
        <v/>
      </c>
      <c r="V406" t="str">
        <f t="shared" si="145"/>
        <v/>
      </c>
      <c r="W406" t="str">
        <f t="shared" si="146"/>
        <v/>
      </c>
      <c r="X406" t="str">
        <f t="shared" si="147"/>
        <v/>
      </c>
      <c r="Y406" t="str">
        <f t="shared" si="148"/>
        <v/>
      </c>
      <c r="Z406" t="str">
        <f t="shared" si="149"/>
        <v/>
      </c>
      <c r="AA406" t="str">
        <f t="shared" si="150"/>
        <v/>
      </c>
      <c r="AB406" t="str">
        <f t="shared" si="151"/>
        <v/>
      </c>
      <c r="AC406" t="str">
        <f t="shared" si="152"/>
        <v/>
      </c>
      <c r="AD406" t="str">
        <f t="shared" si="153"/>
        <v/>
      </c>
      <c r="AE406" t="str">
        <f t="shared" si="154"/>
        <v/>
      </c>
      <c r="BI406">
        <v>214</v>
      </c>
    </row>
    <row r="407" spans="1:61" x14ac:dyDescent="0.25">
      <c r="A407" s="6">
        <v>2083.6999999999998</v>
      </c>
      <c r="B407">
        <v>1.9</v>
      </c>
      <c r="C407" t="s">
        <v>894</v>
      </c>
      <c r="D407" t="s">
        <v>275</v>
      </c>
      <c r="E407">
        <v>105.4</v>
      </c>
      <c r="F407">
        <v>262</v>
      </c>
      <c r="K407" t="str">
        <f t="shared" si="136"/>
        <v/>
      </c>
      <c r="L407" t="str">
        <f t="shared" si="137"/>
        <v/>
      </c>
      <c r="M407" t="str">
        <f t="shared" si="134"/>
        <v/>
      </c>
      <c r="N407" t="str">
        <f t="shared" si="138"/>
        <v/>
      </c>
      <c r="O407" t="str">
        <f t="shared" si="139"/>
        <v/>
      </c>
      <c r="P407" t="str">
        <f t="shared" si="140"/>
        <v/>
      </c>
      <c r="Q407" t="str">
        <f t="shared" si="135"/>
        <v/>
      </c>
      <c r="R407" t="str">
        <f t="shared" si="141"/>
        <v/>
      </c>
      <c r="S407" t="str">
        <f t="shared" si="142"/>
        <v>X</v>
      </c>
      <c r="T407" t="str">
        <f t="shared" si="143"/>
        <v/>
      </c>
      <c r="U407" t="str">
        <f t="shared" si="144"/>
        <v/>
      </c>
      <c r="V407" t="str">
        <f t="shared" si="145"/>
        <v/>
      </c>
      <c r="W407" t="str">
        <f t="shared" si="146"/>
        <v/>
      </c>
      <c r="X407" t="str">
        <f t="shared" si="147"/>
        <v/>
      </c>
      <c r="Y407" t="str">
        <f t="shared" si="148"/>
        <v/>
      </c>
      <c r="Z407" t="str">
        <f t="shared" si="149"/>
        <v/>
      </c>
      <c r="AA407" t="str">
        <f t="shared" si="150"/>
        <v/>
      </c>
      <c r="AB407" t="str">
        <f t="shared" si="151"/>
        <v/>
      </c>
      <c r="AC407" t="str">
        <f t="shared" si="152"/>
        <v/>
      </c>
      <c r="AD407" t="str">
        <f t="shared" si="153"/>
        <v/>
      </c>
      <c r="AE407" t="str">
        <f t="shared" si="154"/>
        <v/>
      </c>
      <c r="BI407">
        <v>214</v>
      </c>
    </row>
    <row r="408" spans="1:61" x14ac:dyDescent="0.25">
      <c r="A408" s="6">
        <v>2083.8000000000002</v>
      </c>
      <c r="B408">
        <v>0.1</v>
      </c>
      <c r="C408" t="s">
        <v>895</v>
      </c>
      <c r="D408" t="s">
        <v>281</v>
      </c>
      <c r="E408">
        <v>105.3</v>
      </c>
      <c r="F408">
        <v>262</v>
      </c>
      <c r="K408" t="str">
        <f t="shared" si="136"/>
        <v/>
      </c>
      <c r="L408" t="str">
        <f t="shared" si="137"/>
        <v/>
      </c>
      <c r="M408" t="str">
        <f t="shared" si="134"/>
        <v/>
      </c>
      <c r="N408" t="str">
        <f t="shared" si="138"/>
        <v/>
      </c>
      <c r="O408" t="str">
        <f t="shared" si="139"/>
        <v/>
      </c>
      <c r="P408" t="str">
        <f t="shared" si="140"/>
        <v/>
      </c>
      <c r="Q408" t="str">
        <f t="shared" si="135"/>
        <v/>
      </c>
      <c r="R408" t="str">
        <f t="shared" si="141"/>
        <v/>
      </c>
      <c r="S408" t="str">
        <f t="shared" si="142"/>
        <v/>
      </c>
      <c r="T408" t="str">
        <f t="shared" si="143"/>
        <v/>
      </c>
      <c r="U408" t="str">
        <f t="shared" si="144"/>
        <v/>
      </c>
      <c r="V408" t="str">
        <f t="shared" si="145"/>
        <v/>
      </c>
      <c r="W408" t="str">
        <f t="shared" si="146"/>
        <v/>
      </c>
      <c r="X408" t="str">
        <f t="shared" si="147"/>
        <v/>
      </c>
      <c r="Y408" t="str">
        <f t="shared" si="148"/>
        <v/>
      </c>
      <c r="Z408" t="str">
        <f t="shared" si="149"/>
        <v/>
      </c>
      <c r="AA408" t="str">
        <f t="shared" si="150"/>
        <v/>
      </c>
      <c r="AB408" t="str">
        <f t="shared" si="151"/>
        <v/>
      </c>
      <c r="AC408" t="str">
        <f t="shared" si="152"/>
        <v/>
      </c>
      <c r="AD408" t="str">
        <f t="shared" si="153"/>
        <v>X</v>
      </c>
      <c r="AE408" t="str">
        <f t="shared" si="154"/>
        <v/>
      </c>
      <c r="BI408">
        <v>214</v>
      </c>
    </row>
    <row r="409" spans="1:61" x14ac:dyDescent="0.25">
      <c r="A409" s="6">
        <v>2084.3000000000002</v>
      </c>
      <c r="B409">
        <v>0.5</v>
      </c>
      <c r="C409" t="s">
        <v>896</v>
      </c>
      <c r="D409" t="s">
        <v>281</v>
      </c>
      <c r="E409">
        <v>104.8</v>
      </c>
      <c r="F409">
        <v>262</v>
      </c>
      <c r="K409" t="str">
        <f t="shared" si="136"/>
        <v/>
      </c>
      <c r="L409" t="str">
        <f t="shared" si="137"/>
        <v/>
      </c>
      <c r="M409" t="str">
        <f t="shared" si="134"/>
        <v/>
      </c>
      <c r="N409" t="str">
        <f t="shared" si="138"/>
        <v/>
      </c>
      <c r="O409" t="str">
        <f t="shared" si="139"/>
        <v/>
      </c>
      <c r="P409" t="str">
        <f t="shared" si="140"/>
        <v/>
      </c>
      <c r="Q409" t="str">
        <f t="shared" si="135"/>
        <v/>
      </c>
      <c r="R409" t="str">
        <f t="shared" si="141"/>
        <v/>
      </c>
      <c r="S409" t="str">
        <f t="shared" si="142"/>
        <v/>
      </c>
      <c r="T409" t="str">
        <f t="shared" si="143"/>
        <v/>
      </c>
      <c r="U409" t="str">
        <f t="shared" si="144"/>
        <v/>
      </c>
      <c r="V409" t="str">
        <f t="shared" si="145"/>
        <v/>
      </c>
      <c r="W409" t="str">
        <f t="shared" si="146"/>
        <v/>
      </c>
      <c r="X409" t="str">
        <f t="shared" si="147"/>
        <v/>
      </c>
      <c r="Y409" t="str">
        <f t="shared" si="148"/>
        <v/>
      </c>
      <c r="Z409" t="str">
        <f t="shared" si="149"/>
        <v/>
      </c>
      <c r="AA409" t="str">
        <f t="shared" si="150"/>
        <v/>
      </c>
      <c r="AB409" t="str">
        <f t="shared" si="151"/>
        <v/>
      </c>
      <c r="AC409" t="str">
        <f t="shared" si="152"/>
        <v/>
      </c>
      <c r="AD409" t="str">
        <f t="shared" si="153"/>
        <v>X</v>
      </c>
      <c r="AE409" t="str">
        <f t="shared" si="154"/>
        <v/>
      </c>
      <c r="BI409">
        <v>214</v>
      </c>
    </row>
    <row r="410" spans="1:61" x14ac:dyDescent="0.25">
      <c r="A410" s="6">
        <v>2084.6</v>
      </c>
      <c r="B410">
        <v>0.3</v>
      </c>
      <c r="C410" t="s">
        <v>897</v>
      </c>
      <c r="E410">
        <v>104.5</v>
      </c>
      <c r="F410">
        <v>262</v>
      </c>
      <c r="K410" t="str">
        <f t="shared" si="136"/>
        <v/>
      </c>
      <c r="L410" t="str">
        <f t="shared" si="137"/>
        <v/>
      </c>
      <c r="M410" t="str">
        <f t="shared" si="134"/>
        <v/>
      </c>
      <c r="N410" t="str">
        <f t="shared" si="138"/>
        <v/>
      </c>
      <c r="O410" t="str">
        <f t="shared" si="139"/>
        <v/>
      </c>
      <c r="P410" t="str">
        <f t="shared" si="140"/>
        <v/>
      </c>
      <c r="Q410" t="str">
        <f t="shared" si="135"/>
        <v/>
      </c>
      <c r="R410" t="str">
        <f t="shared" si="141"/>
        <v/>
      </c>
      <c r="S410" t="str">
        <f t="shared" si="142"/>
        <v/>
      </c>
      <c r="T410" t="str">
        <f t="shared" si="143"/>
        <v/>
      </c>
      <c r="U410" t="str">
        <f t="shared" si="144"/>
        <v/>
      </c>
      <c r="V410" t="str">
        <f t="shared" si="145"/>
        <v/>
      </c>
      <c r="W410" t="str">
        <f t="shared" si="146"/>
        <v/>
      </c>
      <c r="X410" t="str">
        <f t="shared" si="147"/>
        <v/>
      </c>
      <c r="Y410" t="str">
        <f t="shared" si="148"/>
        <v/>
      </c>
      <c r="Z410" t="str">
        <f t="shared" si="149"/>
        <v/>
      </c>
      <c r="AA410" t="str">
        <f t="shared" si="150"/>
        <v/>
      </c>
      <c r="AB410" t="str">
        <f t="shared" si="151"/>
        <v/>
      </c>
      <c r="AC410" t="str">
        <f t="shared" si="152"/>
        <v/>
      </c>
      <c r="AD410" t="str">
        <f t="shared" si="153"/>
        <v/>
      </c>
      <c r="AE410" t="str">
        <f t="shared" si="154"/>
        <v/>
      </c>
      <c r="BI410">
        <v>214</v>
      </c>
    </row>
    <row r="411" spans="1:61" x14ac:dyDescent="0.25">
      <c r="A411" s="6">
        <v>2085</v>
      </c>
      <c r="B411">
        <v>0.4</v>
      </c>
      <c r="C411" t="s">
        <v>898</v>
      </c>
      <c r="D411" t="s">
        <v>351</v>
      </c>
      <c r="E411">
        <v>104.1</v>
      </c>
      <c r="F411">
        <v>262</v>
      </c>
      <c r="K411" t="str">
        <f t="shared" si="136"/>
        <v/>
      </c>
      <c r="L411" t="str">
        <f t="shared" si="137"/>
        <v/>
      </c>
      <c r="M411" t="str">
        <f t="shared" si="134"/>
        <v/>
      </c>
      <c r="N411" t="str">
        <f t="shared" si="138"/>
        <v/>
      </c>
      <c r="O411" t="str">
        <f t="shared" si="139"/>
        <v/>
      </c>
      <c r="P411" t="str">
        <f t="shared" si="140"/>
        <v/>
      </c>
      <c r="Q411" t="str">
        <f t="shared" si="135"/>
        <v/>
      </c>
      <c r="R411" t="str">
        <f t="shared" si="141"/>
        <v/>
      </c>
      <c r="S411" t="str">
        <f t="shared" si="142"/>
        <v/>
      </c>
      <c r="T411" t="str">
        <f t="shared" si="143"/>
        <v/>
      </c>
      <c r="U411" t="str">
        <f t="shared" si="144"/>
        <v>X</v>
      </c>
      <c r="V411" t="str">
        <f t="shared" si="145"/>
        <v/>
      </c>
      <c r="W411" t="str">
        <f t="shared" si="146"/>
        <v/>
      </c>
      <c r="X411" t="str">
        <f t="shared" si="147"/>
        <v/>
      </c>
      <c r="Y411" t="str">
        <f t="shared" si="148"/>
        <v/>
      </c>
      <c r="Z411" t="str">
        <f t="shared" si="149"/>
        <v/>
      </c>
      <c r="AA411" t="str">
        <f t="shared" si="150"/>
        <v/>
      </c>
      <c r="AB411" t="str">
        <f t="shared" si="151"/>
        <v/>
      </c>
      <c r="AC411" t="str">
        <f t="shared" si="152"/>
        <v/>
      </c>
      <c r="AD411" t="str">
        <f t="shared" si="153"/>
        <v>X</v>
      </c>
      <c r="AE411" t="str">
        <f t="shared" si="154"/>
        <v/>
      </c>
      <c r="AH411" t="s">
        <v>8</v>
      </c>
      <c r="AI411" t="s">
        <v>96</v>
      </c>
      <c r="AJ411">
        <v>45.397911899999997</v>
      </c>
      <c r="AK411">
        <v>-69.459482199999997</v>
      </c>
      <c r="AL411">
        <v>2070.5</v>
      </c>
      <c r="AM411">
        <v>104.1</v>
      </c>
      <c r="AN411">
        <v>1000</v>
      </c>
      <c r="AT411" t="s">
        <v>96</v>
      </c>
      <c r="AU411" t="s">
        <v>252</v>
      </c>
      <c r="AV411">
        <v>2085</v>
      </c>
      <c r="AW411">
        <v>4.7</v>
      </c>
      <c r="AX411" t="s">
        <v>174</v>
      </c>
      <c r="AY411">
        <v>7.4</v>
      </c>
      <c r="AZ411">
        <v>104.1</v>
      </c>
      <c r="BA411">
        <v>972</v>
      </c>
      <c r="BB411" t="s">
        <v>175</v>
      </c>
      <c r="BC411">
        <v>6</v>
      </c>
      <c r="BD411" t="s">
        <v>233</v>
      </c>
      <c r="BE411">
        <v>-69.460099999999997</v>
      </c>
      <c r="BF411">
        <v>45.397959999999998</v>
      </c>
      <c r="BI411">
        <v>214</v>
      </c>
    </row>
    <row r="412" spans="1:61" x14ac:dyDescent="0.25">
      <c r="A412" s="6">
        <v>2085.6</v>
      </c>
      <c r="B412">
        <v>0.6</v>
      </c>
      <c r="C412" t="s">
        <v>899</v>
      </c>
      <c r="E412">
        <v>103.5</v>
      </c>
      <c r="F412">
        <v>262</v>
      </c>
      <c r="K412" t="str">
        <f t="shared" si="136"/>
        <v/>
      </c>
      <c r="L412" t="str">
        <f t="shared" si="137"/>
        <v/>
      </c>
      <c r="M412" t="str">
        <f t="shared" si="134"/>
        <v/>
      </c>
      <c r="N412" t="str">
        <f t="shared" si="138"/>
        <v/>
      </c>
      <c r="O412" t="str">
        <f t="shared" si="139"/>
        <v/>
      </c>
      <c r="P412" t="str">
        <f t="shared" si="140"/>
        <v/>
      </c>
      <c r="Q412" t="str">
        <f t="shared" si="135"/>
        <v/>
      </c>
      <c r="R412" t="str">
        <f t="shared" si="141"/>
        <v/>
      </c>
      <c r="S412" t="str">
        <f t="shared" si="142"/>
        <v/>
      </c>
      <c r="T412" t="str">
        <f t="shared" si="143"/>
        <v/>
      </c>
      <c r="U412" t="str">
        <f t="shared" si="144"/>
        <v/>
      </c>
      <c r="V412" t="str">
        <f t="shared" si="145"/>
        <v/>
      </c>
      <c r="W412" t="str">
        <f t="shared" si="146"/>
        <v/>
      </c>
      <c r="X412" t="str">
        <f t="shared" si="147"/>
        <v/>
      </c>
      <c r="Y412" t="str">
        <f t="shared" si="148"/>
        <v/>
      </c>
      <c r="Z412" t="str">
        <f t="shared" si="149"/>
        <v/>
      </c>
      <c r="AA412" t="str">
        <f t="shared" si="150"/>
        <v/>
      </c>
      <c r="AB412" t="str">
        <f t="shared" si="151"/>
        <v/>
      </c>
      <c r="AC412" t="str">
        <f t="shared" si="152"/>
        <v/>
      </c>
      <c r="AD412" t="str">
        <f t="shared" si="153"/>
        <v/>
      </c>
      <c r="AE412" t="str">
        <f t="shared" si="154"/>
        <v/>
      </c>
      <c r="BI412">
        <v>214</v>
      </c>
    </row>
    <row r="413" spans="1:61" x14ac:dyDescent="0.25">
      <c r="A413" s="6">
        <v>2088.1999999999998</v>
      </c>
      <c r="B413">
        <v>2.6</v>
      </c>
      <c r="C413" t="s">
        <v>900</v>
      </c>
      <c r="D413" t="s">
        <v>281</v>
      </c>
      <c r="E413">
        <v>100.9</v>
      </c>
      <c r="F413">
        <v>262</v>
      </c>
      <c r="K413" t="str">
        <f t="shared" si="136"/>
        <v/>
      </c>
      <c r="L413" t="str">
        <f t="shared" si="137"/>
        <v/>
      </c>
      <c r="M413" t="str">
        <f t="shared" si="134"/>
        <v/>
      </c>
      <c r="N413" t="str">
        <f t="shared" si="138"/>
        <v/>
      </c>
      <c r="O413" t="str">
        <f t="shared" si="139"/>
        <v/>
      </c>
      <c r="P413" t="str">
        <f t="shared" si="140"/>
        <v/>
      </c>
      <c r="Q413" t="str">
        <f t="shared" si="135"/>
        <v/>
      </c>
      <c r="R413" t="str">
        <f t="shared" si="141"/>
        <v/>
      </c>
      <c r="S413" t="str">
        <f t="shared" si="142"/>
        <v/>
      </c>
      <c r="T413" t="str">
        <f t="shared" si="143"/>
        <v/>
      </c>
      <c r="U413" t="str">
        <f t="shared" si="144"/>
        <v/>
      </c>
      <c r="V413" t="str">
        <f t="shared" si="145"/>
        <v/>
      </c>
      <c r="W413" t="str">
        <f t="shared" si="146"/>
        <v/>
      </c>
      <c r="X413" t="str">
        <f t="shared" si="147"/>
        <v/>
      </c>
      <c r="Y413" t="str">
        <f t="shared" si="148"/>
        <v/>
      </c>
      <c r="Z413" t="str">
        <f t="shared" si="149"/>
        <v/>
      </c>
      <c r="AA413" t="str">
        <f t="shared" si="150"/>
        <v/>
      </c>
      <c r="AB413" t="str">
        <f t="shared" si="151"/>
        <v/>
      </c>
      <c r="AC413" t="str">
        <f t="shared" si="152"/>
        <v/>
      </c>
      <c r="AD413" t="str">
        <f t="shared" si="153"/>
        <v>X</v>
      </c>
      <c r="AE413" t="str">
        <f t="shared" si="154"/>
        <v/>
      </c>
      <c r="BI413">
        <v>214</v>
      </c>
    </row>
    <row r="414" spans="1:61" x14ac:dyDescent="0.25">
      <c r="A414" s="6">
        <v>2088.3000000000002</v>
      </c>
      <c r="B414">
        <v>0.1</v>
      </c>
      <c r="C414" t="s">
        <v>901</v>
      </c>
      <c r="E414">
        <v>100.8</v>
      </c>
      <c r="F414">
        <v>262</v>
      </c>
      <c r="K414" t="str">
        <f t="shared" si="136"/>
        <v/>
      </c>
      <c r="L414" t="str">
        <f t="shared" si="137"/>
        <v/>
      </c>
      <c r="M414" t="str">
        <f t="shared" si="134"/>
        <v/>
      </c>
      <c r="N414" t="str">
        <f t="shared" si="138"/>
        <v/>
      </c>
      <c r="O414" t="str">
        <f t="shared" si="139"/>
        <v/>
      </c>
      <c r="P414" t="str">
        <f t="shared" si="140"/>
        <v/>
      </c>
      <c r="Q414" t="str">
        <f t="shared" si="135"/>
        <v/>
      </c>
      <c r="R414" t="str">
        <f t="shared" si="141"/>
        <v/>
      </c>
      <c r="S414" t="str">
        <f t="shared" si="142"/>
        <v/>
      </c>
      <c r="T414" t="str">
        <f t="shared" si="143"/>
        <v/>
      </c>
      <c r="U414" t="str">
        <f t="shared" si="144"/>
        <v/>
      </c>
      <c r="V414" t="str">
        <f t="shared" si="145"/>
        <v/>
      </c>
      <c r="W414" t="str">
        <f t="shared" si="146"/>
        <v/>
      </c>
      <c r="X414" t="str">
        <f t="shared" si="147"/>
        <v/>
      </c>
      <c r="Y414" t="str">
        <f t="shared" si="148"/>
        <v/>
      </c>
      <c r="Z414" t="str">
        <f t="shared" si="149"/>
        <v/>
      </c>
      <c r="AA414" t="str">
        <f t="shared" si="150"/>
        <v/>
      </c>
      <c r="AB414" t="str">
        <f t="shared" si="151"/>
        <v/>
      </c>
      <c r="AC414" t="str">
        <f t="shared" si="152"/>
        <v/>
      </c>
      <c r="AD414" t="str">
        <f t="shared" si="153"/>
        <v/>
      </c>
      <c r="AE414" t="str">
        <f t="shared" si="154"/>
        <v/>
      </c>
      <c r="BI414">
        <v>214</v>
      </c>
    </row>
    <row r="415" spans="1:61" x14ac:dyDescent="0.25">
      <c r="A415" s="6">
        <v>2088.8000000000002</v>
      </c>
      <c r="B415">
        <v>0.5</v>
      </c>
      <c r="C415" t="s">
        <v>902</v>
      </c>
      <c r="D415" t="s">
        <v>275</v>
      </c>
      <c r="E415">
        <v>100.3</v>
      </c>
      <c r="F415">
        <v>262</v>
      </c>
      <c r="K415" t="str">
        <f t="shared" si="136"/>
        <v/>
      </c>
      <c r="L415" t="str">
        <f t="shared" si="137"/>
        <v/>
      </c>
      <c r="M415" t="str">
        <f t="shared" si="134"/>
        <v/>
      </c>
      <c r="N415" t="str">
        <f t="shared" si="138"/>
        <v/>
      </c>
      <c r="O415" t="str">
        <f t="shared" si="139"/>
        <v/>
      </c>
      <c r="P415" t="str">
        <f t="shared" si="140"/>
        <v/>
      </c>
      <c r="Q415" t="str">
        <f t="shared" si="135"/>
        <v/>
      </c>
      <c r="R415" t="str">
        <f t="shared" si="141"/>
        <v/>
      </c>
      <c r="S415" t="str">
        <f t="shared" si="142"/>
        <v>X</v>
      </c>
      <c r="T415" t="str">
        <f t="shared" si="143"/>
        <v/>
      </c>
      <c r="U415" t="str">
        <f t="shared" si="144"/>
        <v/>
      </c>
      <c r="V415" t="str">
        <f t="shared" si="145"/>
        <v/>
      </c>
      <c r="W415" t="str">
        <f t="shared" si="146"/>
        <v/>
      </c>
      <c r="X415" t="str">
        <f t="shared" si="147"/>
        <v/>
      </c>
      <c r="Y415" t="str">
        <f t="shared" si="148"/>
        <v/>
      </c>
      <c r="Z415" t="str">
        <f t="shared" si="149"/>
        <v/>
      </c>
      <c r="AA415" t="str">
        <f t="shared" si="150"/>
        <v/>
      </c>
      <c r="AB415" t="str">
        <f t="shared" si="151"/>
        <v/>
      </c>
      <c r="AC415" t="str">
        <f t="shared" si="152"/>
        <v/>
      </c>
      <c r="AD415" t="str">
        <f t="shared" si="153"/>
        <v/>
      </c>
      <c r="AE415" t="str">
        <f t="shared" si="154"/>
        <v/>
      </c>
      <c r="BI415">
        <v>214</v>
      </c>
    </row>
    <row r="416" spans="1:61" x14ac:dyDescent="0.25">
      <c r="A416" s="6">
        <v>2088.9</v>
      </c>
      <c r="B416">
        <v>0.1</v>
      </c>
      <c r="C416" t="s">
        <v>903</v>
      </c>
      <c r="D416" t="s">
        <v>281</v>
      </c>
      <c r="E416">
        <v>100.2</v>
      </c>
      <c r="F416">
        <v>262</v>
      </c>
      <c r="K416" t="str">
        <f t="shared" si="136"/>
        <v/>
      </c>
      <c r="L416" t="str">
        <f t="shared" si="137"/>
        <v/>
      </c>
      <c r="M416" t="str">
        <f t="shared" si="134"/>
        <v/>
      </c>
      <c r="N416" t="str">
        <f t="shared" si="138"/>
        <v/>
      </c>
      <c r="O416" t="str">
        <f t="shared" si="139"/>
        <v/>
      </c>
      <c r="P416" t="str">
        <f t="shared" si="140"/>
        <v/>
      </c>
      <c r="Q416" t="str">
        <f t="shared" si="135"/>
        <v/>
      </c>
      <c r="R416" t="str">
        <f t="shared" si="141"/>
        <v/>
      </c>
      <c r="S416" t="str">
        <f t="shared" si="142"/>
        <v/>
      </c>
      <c r="T416" t="str">
        <f t="shared" si="143"/>
        <v/>
      </c>
      <c r="U416" t="str">
        <f t="shared" si="144"/>
        <v/>
      </c>
      <c r="V416" t="str">
        <f t="shared" si="145"/>
        <v/>
      </c>
      <c r="W416" t="str">
        <f t="shared" si="146"/>
        <v/>
      </c>
      <c r="X416" t="str">
        <f t="shared" si="147"/>
        <v/>
      </c>
      <c r="Y416" t="str">
        <f t="shared" si="148"/>
        <v/>
      </c>
      <c r="Z416" t="str">
        <f t="shared" si="149"/>
        <v/>
      </c>
      <c r="AA416" t="str">
        <f t="shared" si="150"/>
        <v/>
      </c>
      <c r="AB416" t="str">
        <f t="shared" si="151"/>
        <v/>
      </c>
      <c r="AC416" t="str">
        <f t="shared" si="152"/>
        <v/>
      </c>
      <c r="AD416" t="str">
        <f t="shared" si="153"/>
        <v>X</v>
      </c>
      <c r="AE416" t="str">
        <f t="shared" si="154"/>
        <v/>
      </c>
      <c r="BI416">
        <v>214</v>
      </c>
    </row>
    <row r="417" spans="1:61" x14ac:dyDescent="0.25">
      <c r="A417" s="6">
        <v>2089.6</v>
      </c>
      <c r="B417">
        <v>0.7</v>
      </c>
      <c r="C417" t="s">
        <v>904</v>
      </c>
      <c r="E417">
        <v>99.5</v>
      </c>
      <c r="F417">
        <v>262</v>
      </c>
      <c r="K417" t="str">
        <f t="shared" si="136"/>
        <v/>
      </c>
      <c r="L417" t="str">
        <f t="shared" si="137"/>
        <v/>
      </c>
      <c r="M417" t="str">
        <f t="shared" si="134"/>
        <v/>
      </c>
      <c r="N417" t="str">
        <f t="shared" si="138"/>
        <v/>
      </c>
      <c r="O417" t="str">
        <f t="shared" si="139"/>
        <v/>
      </c>
      <c r="P417" t="str">
        <f t="shared" si="140"/>
        <v/>
      </c>
      <c r="Q417" t="str">
        <f t="shared" si="135"/>
        <v/>
      </c>
      <c r="R417" t="str">
        <f t="shared" si="141"/>
        <v/>
      </c>
      <c r="S417" t="str">
        <f t="shared" si="142"/>
        <v/>
      </c>
      <c r="T417" t="str">
        <f t="shared" si="143"/>
        <v/>
      </c>
      <c r="U417" t="str">
        <f t="shared" si="144"/>
        <v/>
      </c>
      <c r="V417" t="str">
        <f t="shared" si="145"/>
        <v/>
      </c>
      <c r="W417" t="str">
        <f t="shared" si="146"/>
        <v/>
      </c>
      <c r="X417" t="str">
        <f t="shared" si="147"/>
        <v/>
      </c>
      <c r="Y417" t="str">
        <f t="shared" si="148"/>
        <v/>
      </c>
      <c r="Z417" t="str">
        <f t="shared" si="149"/>
        <v/>
      </c>
      <c r="AA417" t="str">
        <f t="shared" si="150"/>
        <v/>
      </c>
      <c r="AB417" t="str">
        <f t="shared" si="151"/>
        <v/>
      </c>
      <c r="AC417" t="str">
        <f t="shared" si="152"/>
        <v/>
      </c>
      <c r="AD417" t="str">
        <f t="shared" si="153"/>
        <v/>
      </c>
      <c r="AE417" t="str">
        <f t="shared" si="154"/>
        <v/>
      </c>
      <c r="BI417">
        <v>214</v>
      </c>
    </row>
    <row r="418" spans="1:61" x14ac:dyDescent="0.25">
      <c r="A418" s="6">
        <v>2089.6999999999998</v>
      </c>
      <c r="B418">
        <v>0.1</v>
      </c>
      <c r="C418" t="s">
        <v>905</v>
      </c>
      <c r="D418" t="s">
        <v>351</v>
      </c>
      <c r="E418">
        <v>99.4</v>
      </c>
      <c r="F418">
        <v>262</v>
      </c>
      <c r="K418" t="str">
        <f t="shared" si="136"/>
        <v/>
      </c>
      <c r="L418" t="str">
        <f t="shared" si="137"/>
        <v/>
      </c>
      <c r="M418" t="str">
        <f t="shared" si="134"/>
        <v/>
      </c>
      <c r="N418" t="str">
        <f t="shared" si="138"/>
        <v/>
      </c>
      <c r="O418" t="str">
        <f t="shared" si="139"/>
        <v/>
      </c>
      <c r="P418" t="str">
        <f t="shared" si="140"/>
        <v/>
      </c>
      <c r="Q418" t="str">
        <f t="shared" si="135"/>
        <v/>
      </c>
      <c r="R418" t="str">
        <f t="shared" si="141"/>
        <v/>
      </c>
      <c r="S418" t="str">
        <f t="shared" si="142"/>
        <v/>
      </c>
      <c r="T418" t="str">
        <f t="shared" si="143"/>
        <v/>
      </c>
      <c r="U418" t="str">
        <f t="shared" si="144"/>
        <v>X</v>
      </c>
      <c r="V418" t="str">
        <f t="shared" si="145"/>
        <v/>
      </c>
      <c r="W418" t="str">
        <f t="shared" si="146"/>
        <v/>
      </c>
      <c r="X418" t="str">
        <f t="shared" si="147"/>
        <v/>
      </c>
      <c r="Y418" t="str">
        <f t="shared" si="148"/>
        <v/>
      </c>
      <c r="Z418" t="str">
        <f t="shared" si="149"/>
        <v/>
      </c>
      <c r="AA418" t="str">
        <f t="shared" si="150"/>
        <v/>
      </c>
      <c r="AB418" t="str">
        <f t="shared" si="151"/>
        <v/>
      </c>
      <c r="AC418" t="str">
        <f t="shared" si="152"/>
        <v/>
      </c>
      <c r="AD418" t="str">
        <f t="shared" si="153"/>
        <v>X</v>
      </c>
      <c r="AE418" t="str">
        <f t="shared" si="154"/>
        <v/>
      </c>
      <c r="AH418" t="s">
        <v>8</v>
      </c>
      <c r="AI418" t="s">
        <v>97</v>
      </c>
      <c r="AJ418">
        <v>45.421884599999998</v>
      </c>
      <c r="AK418">
        <v>-69.409533400000001</v>
      </c>
      <c r="AL418">
        <v>2075.1999999999998</v>
      </c>
      <c r="AM418">
        <v>99.4</v>
      </c>
      <c r="AN418">
        <v>930</v>
      </c>
      <c r="AT418" t="s">
        <v>97</v>
      </c>
      <c r="AU418" t="s">
        <v>253</v>
      </c>
      <c r="AV418">
        <v>2089.6999999999998</v>
      </c>
      <c r="AW418">
        <v>4</v>
      </c>
      <c r="AX418" t="s">
        <v>174</v>
      </c>
      <c r="AY418">
        <v>4.7</v>
      </c>
      <c r="AZ418">
        <v>99.4</v>
      </c>
      <c r="BA418">
        <v>950</v>
      </c>
      <c r="BB418" t="s">
        <v>175</v>
      </c>
      <c r="BC418">
        <v>8</v>
      </c>
      <c r="BD418" t="s">
        <v>233</v>
      </c>
      <c r="BE418">
        <v>-69.410200000000003</v>
      </c>
      <c r="BF418">
        <v>45.421930000000003</v>
      </c>
      <c r="BH418">
        <v>211</v>
      </c>
      <c r="BI418">
        <v>214</v>
      </c>
    </row>
    <row r="419" spans="1:61" x14ac:dyDescent="0.25">
      <c r="A419" s="6">
        <v>2092.8000000000002</v>
      </c>
      <c r="B419">
        <v>3.1</v>
      </c>
      <c r="C419" t="s">
        <v>906</v>
      </c>
      <c r="E419">
        <v>96.3</v>
      </c>
      <c r="F419">
        <v>262</v>
      </c>
      <c r="K419" t="str">
        <f t="shared" si="136"/>
        <v/>
      </c>
      <c r="L419" t="str">
        <f t="shared" si="137"/>
        <v/>
      </c>
      <c r="M419" t="str">
        <f t="shared" si="134"/>
        <v/>
      </c>
      <c r="N419" t="str">
        <f t="shared" si="138"/>
        <v/>
      </c>
      <c r="O419" t="str">
        <f t="shared" si="139"/>
        <v/>
      </c>
      <c r="P419" t="str">
        <f t="shared" si="140"/>
        <v/>
      </c>
      <c r="Q419" t="str">
        <f t="shared" si="135"/>
        <v/>
      </c>
      <c r="R419" t="str">
        <f t="shared" si="141"/>
        <v/>
      </c>
      <c r="S419" t="str">
        <f t="shared" si="142"/>
        <v/>
      </c>
      <c r="T419" t="str">
        <f t="shared" si="143"/>
        <v/>
      </c>
      <c r="U419" t="str">
        <f t="shared" si="144"/>
        <v/>
      </c>
      <c r="V419" t="str">
        <f t="shared" si="145"/>
        <v/>
      </c>
      <c r="W419" t="str">
        <f t="shared" si="146"/>
        <v/>
      </c>
      <c r="X419" t="str">
        <f t="shared" si="147"/>
        <v/>
      </c>
      <c r="Y419" t="str">
        <f t="shared" si="148"/>
        <v/>
      </c>
      <c r="Z419" t="str">
        <f t="shared" si="149"/>
        <v/>
      </c>
      <c r="AA419" t="str">
        <f t="shared" si="150"/>
        <v/>
      </c>
      <c r="AB419" t="str">
        <f t="shared" si="151"/>
        <v/>
      </c>
      <c r="AC419" t="str">
        <f t="shared" si="152"/>
        <v/>
      </c>
      <c r="AD419" t="str">
        <f t="shared" si="153"/>
        <v/>
      </c>
      <c r="AE419" t="str">
        <f t="shared" si="154"/>
        <v/>
      </c>
      <c r="AH419" t="s">
        <v>7</v>
      </c>
      <c r="AI419" t="s">
        <v>98</v>
      </c>
      <c r="AJ419">
        <v>45.415646000000002</v>
      </c>
      <c r="AK419">
        <v>-69.370468000000002</v>
      </c>
      <c r="AL419">
        <v>2078.3000000000002</v>
      </c>
      <c r="AM419">
        <v>96.3</v>
      </c>
      <c r="AN419">
        <v>3696</v>
      </c>
      <c r="BI419">
        <v>215</v>
      </c>
    </row>
    <row r="420" spans="1:61" x14ac:dyDescent="0.25">
      <c r="A420" s="6">
        <v>2093.6999999999998</v>
      </c>
      <c r="B420">
        <v>0.9</v>
      </c>
      <c r="C420" t="s">
        <v>907</v>
      </c>
      <c r="D420" t="s">
        <v>481</v>
      </c>
      <c r="E420">
        <v>95.4</v>
      </c>
      <c r="F420">
        <v>264</v>
      </c>
      <c r="K420" t="str">
        <f t="shared" si="136"/>
        <v>E-0.4m</v>
      </c>
      <c r="L420" t="str">
        <f t="shared" si="137"/>
        <v/>
      </c>
      <c r="M420" t="str">
        <f t="shared" si="134"/>
        <v/>
      </c>
      <c r="N420" t="str">
        <f t="shared" si="138"/>
        <v/>
      </c>
      <c r="O420" t="str">
        <f t="shared" si="139"/>
        <v/>
      </c>
      <c r="P420" t="str">
        <f t="shared" si="140"/>
        <v/>
      </c>
      <c r="Q420" t="str">
        <f t="shared" si="135"/>
        <v/>
      </c>
      <c r="R420" t="str">
        <f t="shared" si="141"/>
        <v/>
      </c>
      <c r="S420" t="str">
        <f t="shared" si="142"/>
        <v/>
      </c>
      <c r="T420" t="str">
        <f t="shared" si="143"/>
        <v/>
      </c>
      <c r="U420" t="str">
        <f t="shared" si="144"/>
        <v>X</v>
      </c>
      <c r="V420" t="str">
        <f t="shared" si="145"/>
        <v/>
      </c>
      <c r="W420" t="str">
        <f t="shared" si="146"/>
        <v/>
      </c>
      <c r="X420" t="str">
        <f t="shared" si="147"/>
        <v/>
      </c>
      <c r="Y420" t="str">
        <f t="shared" si="148"/>
        <v/>
      </c>
      <c r="Z420" t="str">
        <f t="shared" si="149"/>
        <v/>
      </c>
      <c r="AA420" t="str">
        <f t="shared" si="150"/>
        <v/>
      </c>
      <c r="AB420" t="str">
        <f t="shared" si="151"/>
        <v/>
      </c>
      <c r="AC420" t="str">
        <f t="shared" si="152"/>
        <v/>
      </c>
      <c r="AD420" t="str">
        <f t="shared" si="153"/>
        <v>X</v>
      </c>
      <c r="AE420" t="str">
        <f t="shared" si="154"/>
        <v/>
      </c>
      <c r="AH420" t="s">
        <v>8</v>
      </c>
      <c r="AI420" t="s">
        <v>99</v>
      </c>
      <c r="AJ420">
        <v>45.418870800000001</v>
      </c>
      <c r="AK420">
        <v>-69.351599800000002</v>
      </c>
      <c r="AL420">
        <v>2079.1999999999998</v>
      </c>
      <c r="AM420">
        <v>95.4</v>
      </c>
      <c r="AN420">
        <v>2420</v>
      </c>
      <c r="AT420" t="s">
        <v>99</v>
      </c>
      <c r="AU420" t="s">
        <v>254</v>
      </c>
      <c r="AV420">
        <v>2093.6999999999998</v>
      </c>
      <c r="AW420">
        <v>6.9</v>
      </c>
      <c r="AX420" t="s">
        <v>255</v>
      </c>
      <c r="AY420">
        <v>4</v>
      </c>
      <c r="AZ420">
        <v>95.4</v>
      </c>
      <c r="BA420" s="4">
        <v>2501</v>
      </c>
      <c r="BB420" t="s">
        <v>175</v>
      </c>
      <c r="BC420">
        <v>6</v>
      </c>
      <c r="BD420" t="s">
        <v>233</v>
      </c>
      <c r="BE420">
        <v>-69.352199999999996</v>
      </c>
      <c r="BF420">
        <v>45.41892</v>
      </c>
      <c r="BI420">
        <v>215</v>
      </c>
    </row>
    <row r="421" spans="1:61" x14ac:dyDescent="0.25">
      <c r="A421" s="6">
        <v>2095.8000000000002</v>
      </c>
      <c r="B421">
        <v>2.1</v>
      </c>
      <c r="C421" t="s">
        <v>908</v>
      </c>
      <c r="E421">
        <v>93.3</v>
      </c>
      <c r="F421">
        <v>264</v>
      </c>
      <c r="K421" t="str">
        <f t="shared" si="136"/>
        <v/>
      </c>
      <c r="L421" t="str">
        <f t="shared" si="137"/>
        <v/>
      </c>
      <c r="M421" t="str">
        <f t="shared" si="134"/>
        <v/>
      </c>
      <c r="N421" t="str">
        <f t="shared" si="138"/>
        <v/>
      </c>
      <c r="O421" t="str">
        <f t="shared" si="139"/>
        <v/>
      </c>
      <c r="P421" t="str">
        <f t="shared" si="140"/>
        <v/>
      </c>
      <c r="Q421" t="str">
        <f t="shared" si="135"/>
        <v/>
      </c>
      <c r="R421" t="str">
        <f t="shared" si="141"/>
        <v/>
      </c>
      <c r="S421" t="str">
        <f t="shared" si="142"/>
        <v/>
      </c>
      <c r="T421" t="str">
        <f t="shared" si="143"/>
        <v/>
      </c>
      <c r="U421" t="str">
        <f t="shared" si="144"/>
        <v/>
      </c>
      <c r="V421" t="str">
        <f t="shared" si="145"/>
        <v/>
      </c>
      <c r="W421" t="str">
        <f t="shared" si="146"/>
        <v/>
      </c>
      <c r="X421" t="str">
        <f t="shared" si="147"/>
        <v/>
      </c>
      <c r="Y421" t="str">
        <f t="shared" si="148"/>
        <v/>
      </c>
      <c r="Z421" t="str">
        <f t="shared" si="149"/>
        <v/>
      </c>
      <c r="AA421" t="str">
        <f t="shared" si="150"/>
        <v/>
      </c>
      <c r="AB421" t="str">
        <f t="shared" si="151"/>
        <v/>
      </c>
      <c r="AC421" t="str">
        <f t="shared" si="152"/>
        <v/>
      </c>
      <c r="AD421" t="str">
        <f t="shared" si="153"/>
        <v/>
      </c>
      <c r="AE421" t="str">
        <f t="shared" si="154"/>
        <v/>
      </c>
      <c r="BI421">
        <v>215</v>
      </c>
    </row>
    <row r="422" spans="1:61" x14ac:dyDescent="0.25">
      <c r="A422" s="6">
        <v>2098.3000000000002</v>
      </c>
      <c r="B422">
        <v>2.5</v>
      </c>
      <c r="C422" t="s">
        <v>909</v>
      </c>
      <c r="E422">
        <v>90.8</v>
      </c>
      <c r="F422">
        <v>264</v>
      </c>
      <c r="K422" t="str">
        <f t="shared" si="136"/>
        <v/>
      </c>
      <c r="L422" t="str">
        <f t="shared" si="137"/>
        <v/>
      </c>
      <c r="M422" t="str">
        <f t="shared" si="134"/>
        <v/>
      </c>
      <c r="N422" t="str">
        <f t="shared" si="138"/>
        <v/>
      </c>
      <c r="O422" t="str">
        <f t="shared" si="139"/>
        <v/>
      </c>
      <c r="P422" t="str">
        <f t="shared" si="140"/>
        <v/>
      </c>
      <c r="Q422" t="str">
        <f t="shared" si="135"/>
        <v/>
      </c>
      <c r="R422" t="str">
        <f t="shared" si="141"/>
        <v/>
      </c>
      <c r="S422" t="str">
        <f t="shared" si="142"/>
        <v/>
      </c>
      <c r="T422" t="str">
        <f t="shared" si="143"/>
        <v/>
      </c>
      <c r="U422" t="str">
        <f t="shared" si="144"/>
        <v/>
      </c>
      <c r="V422" t="str">
        <f t="shared" si="145"/>
        <v/>
      </c>
      <c r="W422" t="str">
        <f t="shared" si="146"/>
        <v/>
      </c>
      <c r="X422" t="str">
        <f t="shared" si="147"/>
        <v/>
      </c>
      <c r="Y422" t="str">
        <f t="shared" si="148"/>
        <v/>
      </c>
      <c r="Z422" t="str">
        <f t="shared" si="149"/>
        <v/>
      </c>
      <c r="AA422" t="str">
        <f t="shared" si="150"/>
        <v/>
      </c>
      <c r="AB422" t="str">
        <f t="shared" si="151"/>
        <v/>
      </c>
      <c r="AC422" t="str">
        <f t="shared" si="152"/>
        <v/>
      </c>
      <c r="AD422" t="str">
        <f t="shared" si="153"/>
        <v/>
      </c>
      <c r="AE422" t="str">
        <f t="shared" si="154"/>
        <v/>
      </c>
      <c r="BI422">
        <v>215</v>
      </c>
    </row>
    <row r="423" spans="1:61" x14ac:dyDescent="0.25">
      <c r="A423" s="6">
        <v>2098.9</v>
      </c>
      <c r="B423">
        <v>0.6</v>
      </c>
      <c r="C423" t="s">
        <v>910</v>
      </c>
      <c r="D423" t="s">
        <v>482</v>
      </c>
      <c r="E423">
        <v>90.2</v>
      </c>
      <c r="F423">
        <v>264</v>
      </c>
      <c r="K423" t="str">
        <f t="shared" si="136"/>
        <v>E-0.2m</v>
      </c>
      <c r="L423" t="str">
        <f t="shared" si="137"/>
        <v/>
      </c>
      <c r="M423" t="str">
        <f t="shared" si="134"/>
        <v/>
      </c>
      <c r="N423" t="str">
        <f t="shared" si="138"/>
        <v/>
      </c>
      <c r="O423" t="str">
        <f t="shared" si="139"/>
        <v/>
      </c>
      <c r="P423" t="str">
        <f t="shared" si="140"/>
        <v/>
      </c>
      <c r="Q423" t="str">
        <f t="shared" si="135"/>
        <v/>
      </c>
      <c r="R423" t="str">
        <f t="shared" si="141"/>
        <v/>
      </c>
      <c r="S423" t="str">
        <f t="shared" si="142"/>
        <v/>
      </c>
      <c r="T423" t="str">
        <f t="shared" si="143"/>
        <v/>
      </c>
      <c r="U423" t="str">
        <f t="shared" si="144"/>
        <v/>
      </c>
      <c r="V423" t="str">
        <f t="shared" si="145"/>
        <v/>
      </c>
      <c r="W423" t="str">
        <f t="shared" si="146"/>
        <v/>
      </c>
      <c r="X423" t="str">
        <f t="shared" si="147"/>
        <v/>
      </c>
      <c r="Y423" t="str">
        <f t="shared" si="148"/>
        <v/>
      </c>
      <c r="Z423" t="str">
        <f t="shared" si="149"/>
        <v/>
      </c>
      <c r="AA423" t="str">
        <f t="shared" si="150"/>
        <v/>
      </c>
      <c r="AB423" t="str">
        <f t="shared" si="151"/>
        <v/>
      </c>
      <c r="AC423" t="str">
        <f t="shared" si="152"/>
        <v/>
      </c>
      <c r="AD423" t="str">
        <f t="shared" si="153"/>
        <v>X</v>
      </c>
      <c r="AE423" t="str">
        <f t="shared" si="154"/>
        <v/>
      </c>
      <c r="BI423">
        <v>215</v>
      </c>
    </row>
    <row r="424" spans="1:61" x14ac:dyDescent="0.25">
      <c r="A424" s="6">
        <v>2100.1999999999998</v>
      </c>
      <c r="B424">
        <v>1.3</v>
      </c>
      <c r="C424" t="s">
        <v>911</v>
      </c>
      <c r="E424">
        <v>88.9</v>
      </c>
      <c r="F424">
        <v>264</v>
      </c>
      <c r="K424" t="str">
        <f t="shared" si="136"/>
        <v/>
      </c>
      <c r="L424" t="str">
        <f t="shared" si="137"/>
        <v/>
      </c>
      <c r="M424" t="str">
        <f t="shared" si="134"/>
        <v/>
      </c>
      <c r="N424" t="str">
        <f t="shared" si="138"/>
        <v/>
      </c>
      <c r="O424" t="str">
        <f t="shared" si="139"/>
        <v/>
      </c>
      <c r="P424" t="str">
        <f t="shared" si="140"/>
        <v/>
      </c>
      <c r="Q424" t="str">
        <f t="shared" si="135"/>
        <v/>
      </c>
      <c r="R424" t="str">
        <f t="shared" si="141"/>
        <v/>
      </c>
      <c r="S424" t="str">
        <f t="shared" si="142"/>
        <v/>
      </c>
      <c r="T424" t="str">
        <f t="shared" si="143"/>
        <v/>
      </c>
      <c r="U424" t="str">
        <f t="shared" si="144"/>
        <v/>
      </c>
      <c r="V424" t="str">
        <f t="shared" si="145"/>
        <v/>
      </c>
      <c r="W424" t="str">
        <f t="shared" si="146"/>
        <v/>
      </c>
      <c r="X424" t="str">
        <f t="shared" si="147"/>
        <v/>
      </c>
      <c r="Y424" t="str">
        <f t="shared" si="148"/>
        <v/>
      </c>
      <c r="Z424" t="str">
        <f t="shared" si="149"/>
        <v/>
      </c>
      <c r="AA424" t="str">
        <f t="shared" si="150"/>
        <v/>
      </c>
      <c r="AB424" t="str">
        <f t="shared" si="151"/>
        <v/>
      </c>
      <c r="AC424" t="str">
        <f t="shared" si="152"/>
        <v/>
      </c>
      <c r="AD424" t="str">
        <f t="shared" si="153"/>
        <v/>
      </c>
      <c r="AE424" t="str">
        <f t="shared" si="154"/>
        <v/>
      </c>
      <c r="BI424">
        <v>215</v>
      </c>
    </row>
    <row r="425" spans="1:61" x14ac:dyDescent="0.25">
      <c r="A425" s="6">
        <v>2100.6</v>
      </c>
      <c r="B425">
        <v>0.4</v>
      </c>
      <c r="C425" t="s">
        <v>912</v>
      </c>
      <c r="D425" t="s">
        <v>351</v>
      </c>
      <c r="E425">
        <v>88.5</v>
      </c>
      <c r="F425">
        <v>264</v>
      </c>
      <c r="K425" t="str">
        <f t="shared" si="136"/>
        <v/>
      </c>
      <c r="L425" t="str">
        <f t="shared" si="137"/>
        <v/>
      </c>
      <c r="M425" t="str">
        <f t="shared" si="134"/>
        <v/>
      </c>
      <c r="N425" t="str">
        <f t="shared" si="138"/>
        <v/>
      </c>
      <c r="O425" t="str">
        <f t="shared" si="139"/>
        <v/>
      </c>
      <c r="P425" t="str">
        <f t="shared" si="140"/>
        <v/>
      </c>
      <c r="Q425" t="str">
        <f t="shared" si="135"/>
        <v/>
      </c>
      <c r="R425" t="str">
        <f t="shared" si="141"/>
        <v/>
      </c>
      <c r="S425" t="str">
        <f t="shared" si="142"/>
        <v/>
      </c>
      <c r="T425" t="str">
        <f t="shared" si="143"/>
        <v/>
      </c>
      <c r="U425" t="str">
        <f t="shared" si="144"/>
        <v>X</v>
      </c>
      <c r="V425" t="str">
        <f t="shared" si="145"/>
        <v/>
      </c>
      <c r="W425" t="str">
        <f t="shared" si="146"/>
        <v/>
      </c>
      <c r="X425" t="str">
        <f t="shared" si="147"/>
        <v/>
      </c>
      <c r="Y425" t="str">
        <f t="shared" si="148"/>
        <v/>
      </c>
      <c r="Z425" t="str">
        <f t="shared" si="149"/>
        <v/>
      </c>
      <c r="AA425" t="str">
        <f t="shared" si="150"/>
        <v/>
      </c>
      <c r="AB425" t="str">
        <f t="shared" si="151"/>
        <v/>
      </c>
      <c r="AC425" t="str">
        <f t="shared" si="152"/>
        <v/>
      </c>
      <c r="AD425" t="str">
        <f t="shared" si="153"/>
        <v>X</v>
      </c>
      <c r="AE425" t="str">
        <f t="shared" si="154"/>
        <v/>
      </c>
      <c r="AH425" t="s">
        <v>8</v>
      </c>
      <c r="AI425" t="s">
        <v>100</v>
      </c>
      <c r="AJ425">
        <v>45.452876799999999</v>
      </c>
      <c r="AK425">
        <v>-69.262089500000002</v>
      </c>
      <c r="AL425">
        <v>2086.1</v>
      </c>
      <c r="AM425">
        <v>88.5</v>
      </c>
      <c r="AN425">
        <v>2000</v>
      </c>
      <c r="AT425" t="s">
        <v>100</v>
      </c>
      <c r="AU425" t="s">
        <v>256</v>
      </c>
      <c r="AV425">
        <v>2100.6</v>
      </c>
      <c r="AW425">
        <v>9.9</v>
      </c>
      <c r="AX425" t="s">
        <v>174</v>
      </c>
      <c r="AY425">
        <v>6.9</v>
      </c>
      <c r="AZ425">
        <v>88.5</v>
      </c>
      <c r="BA425" s="4">
        <v>1979</v>
      </c>
      <c r="BB425" t="s">
        <v>175</v>
      </c>
      <c r="BC425">
        <v>6</v>
      </c>
      <c r="BD425" t="s">
        <v>233</v>
      </c>
      <c r="BE425">
        <v>-69.262699999999995</v>
      </c>
      <c r="BF425">
        <v>45.452930000000002</v>
      </c>
      <c r="BI425">
        <v>215</v>
      </c>
    </row>
    <row r="426" spans="1:61" x14ac:dyDescent="0.25">
      <c r="A426" s="6">
        <v>2101.1</v>
      </c>
      <c r="B426">
        <v>0.5</v>
      </c>
      <c r="C426" t="s">
        <v>913</v>
      </c>
      <c r="E426">
        <v>88</v>
      </c>
      <c r="F426">
        <v>264</v>
      </c>
      <c r="K426" t="str">
        <f t="shared" si="136"/>
        <v/>
      </c>
      <c r="L426" t="str">
        <f t="shared" si="137"/>
        <v/>
      </c>
      <c r="M426" t="str">
        <f t="shared" si="134"/>
        <v/>
      </c>
      <c r="N426" t="str">
        <f t="shared" si="138"/>
        <v/>
      </c>
      <c r="O426" t="str">
        <f t="shared" si="139"/>
        <v/>
      </c>
      <c r="P426" t="str">
        <f t="shared" si="140"/>
        <v/>
      </c>
      <c r="Q426" t="str">
        <f t="shared" si="135"/>
        <v/>
      </c>
      <c r="R426" t="str">
        <f t="shared" si="141"/>
        <v/>
      </c>
      <c r="S426" t="str">
        <f t="shared" si="142"/>
        <v/>
      </c>
      <c r="T426" t="str">
        <f t="shared" si="143"/>
        <v/>
      </c>
      <c r="U426" t="str">
        <f t="shared" si="144"/>
        <v/>
      </c>
      <c r="V426" t="str">
        <f t="shared" si="145"/>
        <v/>
      </c>
      <c r="W426" t="str">
        <f t="shared" si="146"/>
        <v/>
      </c>
      <c r="X426" t="str">
        <f t="shared" si="147"/>
        <v/>
      </c>
      <c r="Y426" t="str">
        <f t="shared" si="148"/>
        <v/>
      </c>
      <c r="Z426" t="str">
        <f t="shared" si="149"/>
        <v/>
      </c>
      <c r="AA426" t="str">
        <f t="shared" si="150"/>
        <v/>
      </c>
      <c r="AB426" t="str">
        <f t="shared" si="151"/>
        <v/>
      </c>
      <c r="AC426" t="str">
        <f t="shared" si="152"/>
        <v/>
      </c>
      <c r="AD426" t="str">
        <f t="shared" si="153"/>
        <v/>
      </c>
      <c r="AE426" t="str">
        <f t="shared" si="154"/>
        <v/>
      </c>
      <c r="AH426" t="s">
        <v>7</v>
      </c>
      <c r="AI426" t="s">
        <v>101</v>
      </c>
      <c r="AJ426">
        <v>45.456459000000002</v>
      </c>
      <c r="AK426">
        <v>-69.256117000000003</v>
      </c>
      <c r="AL426">
        <v>2086.6</v>
      </c>
      <c r="AM426">
        <v>88</v>
      </c>
      <c r="AN426">
        <v>2180</v>
      </c>
      <c r="AT426" t="s">
        <v>102</v>
      </c>
      <c r="AU426" t="s">
        <v>257</v>
      </c>
      <c r="AV426">
        <v>2110.5</v>
      </c>
      <c r="AW426">
        <v>7.2</v>
      </c>
      <c r="AX426" t="s">
        <v>174</v>
      </c>
      <c r="AY426">
        <v>9.9</v>
      </c>
      <c r="AZ426">
        <v>78.599999999999994</v>
      </c>
      <c r="BA426" s="4">
        <v>1938</v>
      </c>
      <c r="BB426" t="s">
        <v>175</v>
      </c>
      <c r="BC426">
        <v>6</v>
      </c>
      <c r="BD426" t="s">
        <v>233</v>
      </c>
      <c r="BE426">
        <v>-69.3155</v>
      </c>
      <c r="BF426">
        <v>45.530500000000004</v>
      </c>
      <c r="BI426">
        <v>215</v>
      </c>
    </row>
    <row r="427" spans="1:61" x14ac:dyDescent="0.25">
      <c r="A427" s="6">
        <v>2101.5</v>
      </c>
      <c r="B427">
        <v>0.4</v>
      </c>
      <c r="C427" t="s">
        <v>914</v>
      </c>
      <c r="E427">
        <v>87.6</v>
      </c>
      <c r="F427">
        <v>264</v>
      </c>
      <c r="K427" t="str">
        <f t="shared" ref="K427:K458" si="155">IF(ISERROR(FIND("m ",D427)),"",MID(D427,FIND("-",D427)-1,FIND("m ",D427)+1-FIND("-",D427)+1))</f>
        <v/>
      </c>
      <c r="L427" t="str">
        <f t="shared" si="137"/>
        <v/>
      </c>
      <c r="M427" t="str">
        <f t="shared" si="134"/>
        <v/>
      </c>
      <c r="N427" t="str">
        <f t="shared" si="138"/>
        <v/>
      </c>
      <c r="O427" t="str">
        <f t="shared" si="139"/>
        <v/>
      </c>
      <c r="P427" t="str">
        <f t="shared" si="140"/>
        <v/>
      </c>
      <c r="Q427" t="str">
        <f t="shared" si="135"/>
        <v/>
      </c>
      <c r="R427" t="str">
        <f t="shared" si="141"/>
        <v/>
      </c>
      <c r="S427" t="str">
        <f t="shared" si="142"/>
        <v/>
      </c>
      <c r="T427" t="str">
        <f t="shared" si="143"/>
        <v/>
      </c>
      <c r="U427" t="str">
        <f t="shared" si="144"/>
        <v/>
      </c>
      <c r="V427" t="str">
        <f t="shared" si="145"/>
        <v/>
      </c>
      <c r="W427" t="str">
        <f t="shared" si="146"/>
        <v/>
      </c>
      <c r="X427" t="str">
        <f t="shared" si="147"/>
        <v/>
      </c>
      <c r="Y427" t="str">
        <f t="shared" si="148"/>
        <v/>
      </c>
      <c r="Z427" t="str">
        <f t="shared" si="149"/>
        <v/>
      </c>
      <c r="AA427" t="str">
        <f t="shared" si="150"/>
        <v/>
      </c>
      <c r="AB427" t="str">
        <f t="shared" si="151"/>
        <v/>
      </c>
      <c r="AC427" t="str">
        <f t="shared" si="152"/>
        <v/>
      </c>
      <c r="AD427" t="str">
        <f t="shared" si="153"/>
        <v/>
      </c>
      <c r="AE427" t="str">
        <f t="shared" si="154"/>
        <v/>
      </c>
      <c r="BI427">
        <v>215</v>
      </c>
    </row>
    <row r="428" spans="1:61" x14ac:dyDescent="0.25">
      <c r="A428" s="6">
        <v>2103.3000000000002</v>
      </c>
      <c r="B428">
        <v>1.8</v>
      </c>
      <c r="C428" t="s">
        <v>915</v>
      </c>
      <c r="D428" t="s">
        <v>470</v>
      </c>
      <c r="E428">
        <v>85.8</v>
      </c>
      <c r="F428">
        <v>264</v>
      </c>
      <c r="K428" t="str">
        <f t="shared" si="155"/>
        <v>W-0.2m</v>
      </c>
      <c r="L428" t="str">
        <f t="shared" si="137"/>
        <v/>
      </c>
      <c r="M428" t="str">
        <f t="shared" si="134"/>
        <v/>
      </c>
      <c r="N428" t="str">
        <f t="shared" si="138"/>
        <v/>
      </c>
      <c r="O428" t="str">
        <f t="shared" si="139"/>
        <v/>
      </c>
      <c r="P428" t="str">
        <f t="shared" si="140"/>
        <v/>
      </c>
      <c r="Q428" t="str">
        <f t="shared" si="135"/>
        <v/>
      </c>
      <c r="R428" t="str">
        <f t="shared" si="141"/>
        <v/>
      </c>
      <c r="S428" t="str">
        <f t="shared" si="142"/>
        <v/>
      </c>
      <c r="T428" t="str">
        <f t="shared" si="143"/>
        <v/>
      </c>
      <c r="U428" t="str">
        <f t="shared" si="144"/>
        <v/>
      </c>
      <c r="V428" t="str">
        <f t="shared" si="145"/>
        <v/>
      </c>
      <c r="W428" t="str">
        <f t="shared" si="146"/>
        <v/>
      </c>
      <c r="X428" t="str">
        <f t="shared" si="147"/>
        <v/>
      </c>
      <c r="Y428" t="str">
        <f t="shared" si="148"/>
        <v/>
      </c>
      <c r="Z428" t="str">
        <f t="shared" si="149"/>
        <v/>
      </c>
      <c r="AA428" t="str">
        <f t="shared" si="150"/>
        <v/>
      </c>
      <c r="AB428" t="str">
        <f t="shared" si="151"/>
        <v/>
      </c>
      <c r="AC428" t="str">
        <f t="shared" si="152"/>
        <v/>
      </c>
      <c r="AD428" t="str">
        <f t="shared" si="153"/>
        <v>X</v>
      </c>
      <c r="AE428" t="str">
        <f t="shared" si="154"/>
        <v/>
      </c>
      <c r="BI428">
        <v>215</v>
      </c>
    </row>
    <row r="429" spans="1:61" x14ac:dyDescent="0.25">
      <c r="A429" s="6">
        <v>2103.8000000000002</v>
      </c>
      <c r="B429">
        <v>0.5</v>
      </c>
      <c r="C429" t="s">
        <v>916</v>
      </c>
      <c r="D429" t="s">
        <v>281</v>
      </c>
      <c r="E429">
        <v>85.3</v>
      </c>
      <c r="F429">
        <v>264</v>
      </c>
      <c r="K429" t="str">
        <f t="shared" si="155"/>
        <v/>
      </c>
      <c r="L429" t="str">
        <f t="shared" si="137"/>
        <v/>
      </c>
      <c r="M429" t="str">
        <f t="shared" si="134"/>
        <v/>
      </c>
      <c r="N429" t="str">
        <f t="shared" si="138"/>
        <v/>
      </c>
      <c r="O429" t="str">
        <f t="shared" si="139"/>
        <v/>
      </c>
      <c r="P429" t="str">
        <f t="shared" si="140"/>
        <v/>
      </c>
      <c r="Q429" t="str">
        <f t="shared" si="135"/>
        <v/>
      </c>
      <c r="R429" t="str">
        <f t="shared" si="141"/>
        <v/>
      </c>
      <c r="S429" t="str">
        <f t="shared" si="142"/>
        <v/>
      </c>
      <c r="T429" t="str">
        <f t="shared" si="143"/>
        <v/>
      </c>
      <c r="U429" t="str">
        <f t="shared" si="144"/>
        <v/>
      </c>
      <c r="V429" t="str">
        <f t="shared" si="145"/>
        <v/>
      </c>
      <c r="W429" t="str">
        <f t="shared" si="146"/>
        <v/>
      </c>
      <c r="X429" t="str">
        <f t="shared" si="147"/>
        <v/>
      </c>
      <c r="Y429" t="str">
        <f t="shared" si="148"/>
        <v/>
      </c>
      <c r="Z429" t="str">
        <f t="shared" si="149"/>
        <v/>
      </c>
      <c r="AA429" t="str">
        <f t="shared" si="150"/>
        <v/>
      </c>
      <c r="AB429" t="str">
        <f t="shared" si="151"/>
        <v/>
      </c>
      <c r="AC429" t="str">
        <f t="shared" si="152"/>
        <v/>
      </c>
      <c r="AD429" t="str">
        <f t="shared" si="153"/>
        <v>X</v>
      </c>
      <c r="AE429" t="str">
        <f t="shared" si="154"/>
        <v/>
      </c>
      <c r="BI429">
        <v>215</v>
      </c>
    </row>
    <row r="430" spans="1:61" x14ac:dyDescent="0.25">
      <c r="A430" s="6">
        <v>2104.5</v>
      </c>
      <c r="B430">
        <v>0.7</v>
      </c>
      <c r="C430" t="s">
        <v>917</v>
      </c>
      <c r="D430" t="s">
        <v>483</v>
      </c>
      <c r="E430">
        <v>84.6</v>
      </c>
      <c r="F430">
        <v>264</v>
      </c>
      <c r="K430" t="str">
        <f t="shared" si="155"/>
        <v>E-0.5m</v>
      </c>
      <c r="L430" t="str">
        <f t="shared" si="137"/>
        <v/>
      </c>
      <c r="M430" t="str">
        <f t="shared" si="134"/>
        <v/>
      </c>
      <c r="N430" t="str">
        <f t="shared" si="138"/>
        <v>X</v>
      </c>
      <c r="O430" t="str">
        <f t="shared" si="139"/>
        <v>X</v>
      </c>
      <c r="P430" t="str">
        <f t="shared" si="140"/>
        <v/>
      </c>
      <c r="Q430" t="str">
        <f t="shared" si="135"/>
        <v/>
      </c>
      <c r="R430" t="str">
        <f t="shared" si="141"/>
        <v/>
      </c>
      <c r="S430" t="str">
        <f t="shared" si="142"/>
        <v>X</v>
      </c>
      <c r="T430" t="str">
        <f t="shared" si="143"/>
        <v/>
      </c>
      <c r="U430" t="str">
        <f t="shared" si="144"/>
        <v/>
      </c>
      <c r="V430" t="str">
        <f t="shared" si="145"/>
        <v>X</v>
      </c>
      <c r="W430" t="str">
        <f t="shared" si="146"/>
        <v/>
      </c>
      <c r="X430" t="str">
        <f t="shared" si="147"/>
        <v/>
      </c>
      <c r="Y430" t="str">
        <f t="shared" si="148"/>
        <v/>
      </c>
      <c r="Z430" t="str">
        <f t="shared" si="149"/>
        <v/>
      </c>
      <c r="AA430" t="str">
        <f t="shared" si="150"/>
        <v/>
      </c>
      <c r="AB430" t="str">
        <f t="shared" si="151"/>
        <v>X</v>
      </c>
      <c r="AC430" t="str">
        <f t="shared" si="152"/>
        <v/>
      </c>
      <c r="AD430" t="str">
        <f t="shared" si="153"/>
        <v/>
      </c>
      <c r="AE430" t="str">
        <f t="shared" si="154"/>
        <v/>
      </c>
      <c r="BI430">
        <v>215</v>
      </c>
    </row>
    <row r="431" spans="1:61" x14ac:dyDescent="0.25">
      <c r="A431" s="6">
        <v>2105</v>
      </c>
      <c r="B431">
        <v>0.5</v>
      </c>
      <c r="C431" t="s">
        <v>918</v>
      </c>
      <c r="D431" t="s">
        <v>484</v>
      </c>
      <c r="E431">
        <v>84.1</v>
      </c>
      <c r="F431">
        <v>264</v>
      </c>
      <c r="K431" t="str">
        <f t="shared" si="155"/>
        <v>E-0.2m</v>
      </c>
      <c r="L431" t="str">
        <f t="shared" si="137"/>
        <v/>
      </c>
      <c r="M431" t="str">
        <f t="shared" si="134"/>
        <v/>
      </c>
      <c r="N431" t="str">
        <f t="shared" si="138"/>
        <v/>
      </c>
      <c r="O431" t="str">
        <f t="shared" si="139"/>
        <v>X</v>
      </c>
      <c r="P431" t="str">
        <f t="shared" si="140"/>
        <v/>
      </c>
      <c r="Q431" t="str">
        <f t="shared" si="135"/>
        <v/>
      </c>
      <c r="R431" t="str">
        <f t="shared" si="141"/>
        <v/>
      </c>
      <c r="S431" t="str">
        <f t="shared" si="142"/>
        <v/>
      </c>
      <c r="T431" t="str">
        <f t="shared" si="143"/>
        <v/>
      </c>
      <c r="U431" t="str">
        <f t="shared" si="144"/>
        <v/>
      </c>
      <c r="V431" t="str">
        <f t="shared" si="145"/>
        <v/>
      </c>
      <c r="W431" t="str">
        <f t="shared" si="146"/>
        <v/>
      </c>
      <c r="X431" t="str">
        <f t="shared" si="147"/>
        <v/>
      </c>
      <c r="Y431" t="str">
        <f t="shared" si="148"/>
        <v/>
      </c>
      <c r="Z431" t="str">
        <f t="shared" si="149"/>
        <v/>
      </c>
      <c r="AA431" t="str">
        <f t="shared" si="150"/>
        <v/>
      </c>
      <c r="AB431" t="str">
        <f t="shared" si="151"/>
        <v/>
      </c>
      <c r="AC431" t="str">
        <f t="shared" si="152"/>
        <v/>
      </c>
      <c r="AD431" t="str">
        <f t="shared" si="153"/>
        <v>X</v>
      </c>
      <c r="AE431" t="str">
        <f t="shared" si="154"/>
        <v/>
      </c>
      <c r="BI431">
        <v>215</v>
      </c>
    </row>
    <row r="432" spans="1:61" x14ac:dyDescent="0.25">
      <c r="A432" s="6">
        <v>2105.1999999999998</v>
      </c>
      <c r="B432">
        <v>0.2</v>
      </c>
      <c r="C432" t="s">
        <v>919</v>
      </c>
      <c r="D432" t="s">
        <v>485</v>
      </c>
      <c r="E432">
        <v>83.9</v>
      </c>
      <c r="F432">
        <v>264</v>
      </c>
      <c r="H432" t="s">
        <v>322</v>
      </c>
      <c r="K432" t="str">
        <f t="shared" si="155"/>
        <v>E-0.7m</v>
      </c>
      <c r="L432" t="str">
        <f t="shared" si="137"/>
        <v/>
      </c>
      <c r="M432" t="str">
        <f t="shared" si="134"/>
        <v/>
      </c>
      <c r="N432" t="str">
        <f t="shared" si="138"/>
        <v>X</v>
      </c>
      <c r="O432" t="str">
        <f t="shared" si="139"/>
        <v>X</v>
      </c>
      <c r="P432" t="str">
        <f t="shared" si="140"/>
        <v/>
      </c>
      <c r="Q432" t="str">
        <f t="shared" si="135"/>
        <v/>
      </c>
      <c r="R432" t="str">
        <f t="shared" si="141"/>
        <v/>
      </c>
      <c r="S432" t="str">
        <f t="shared" si="142"/>
        <v/>
      </c>
      <c r="T432" t="str">
        <f t="shared" si="143"/>
        <v/>
      </c>
      <c r="U432" t="str">
        <f t="shared" si="144"/>
        <v/>
      </c>
      <c r="V432" t="str">
        <f t="shared" si="145"/>
        <v/>
      </c>
      <c r="W432" t="str">
        <f t="shared" si="146"/>
        <v/>
      </c>
      <c r="X432" t="str">
        <f t="shared" si="147"/>
        <v/>
      </c>
      <c r="Y432" t="str">
        <f t="shared" si="148"/>
        <v/>
      </c>
      <c r="Z432" t="str">
        <f t="shared" si="149"/>
        <v/>
      </c>
      <c r="AA432" t="str">
        <f t="shared" si="150"/>
        <v/>
      </c>
      <c r="AB432" t="str">
        <f t="shared" si="151"/>
        <v/>
      </c>
      <c r="AC432" t="str">
        <f t="shared" si="152"/>
        <v/>
      </c>
      <c r="AD432" t="str">
        <f t="shared" si="153"/>
        <v>X</v>
      </c>
      <c r="AE432" t="str">
        <f t="shared" si="154"/>
        <v/>
      </c>
      <c r="BI432">
        <v>215</v>
      </c>
    </row>
    <row r="433" spans="1:61" x14ac:dyDescent="0.25">
      <c r="A433" s="6">
        <v>2105.3000000000002</v>
      </c>
      <c r="B433">
        <v>0.1</v>
      </c>
      <c r="C433" t="s">
        <v>920</v>
      </c>
      <c r="E433">
        <v>83.8</v>
      </c>
      <c r="F433">
        <v>264</v>
      </c>
      <c r="K433" t="str">
        <f t="shared" si="155"/>
        <v/>
      </c>
      <c r="L433" t="str">
        <f t="shared" si="137"/>
        <v/>
      </c>
      <c r="M433" t="str">
        <f t="shared" si="134"/>
        <v/>
      </c>
      <c r="N433" t="str">
        <f t="shared" si="138"/>
        <v/>
      </c>
      <c r="O433" t="str">
        <f t="shared" si="139"/>
        <v/>
      </c>
      <c r="P433" t="str">
        <f t="shared" si="140"/>
        <v/>
      </c>
      <c r="Q433" t="str">
        <f t="shared" si="135"/>
        <v/>
      </c>
      <c r="R433" t="str">
        <f t="shared" si="141"/>
        <v/>
      </c>
      <c r="S433" t="str">
        <f t="shared" si="142"/>
        <v/>
      </c>
      <c r="T433" t="str">
        <f t="shared" si="143"/>
        <v/>
      </c>
      <c r="U433" t="str">
        <f t="shared" si="144"/>
        <v/>
      </c>
      <c r="V433" t="str">
        <f t="shared" si="145"/>
        <v/>
      </c>
      <c r="W433" t="str">
        <f t="shared" si="146"/>
        <v/>
      </c>
      <c r="X433" t="str">
        <f t="shared" si="147"/>
        <v/>
      </c>
      <c r="Y433" t="str">
        <f t="shared" si="148"/>
        <v/>
      </c>
      <c r="Z433" t="str">
        <f t="shared" si="149"/>
        <v/>
      </c>
      <c r="AA433" t="str">
        <f t="shared" si="150"/>
        <v/>
      </c>
      <c r="AB433" t="str">
        <f t="shared" si="151"/>
        <v/>
      </c>
      <c r="AC433" t="str">
        <f t="shared" si="152"/>
        <v/>
      </c>
      <c r="AD433" t="str">
        <f t="shared" si="153"/>
        <v/>
      </c>
      <c r="AE433" t="str">
        <f t="shared" si="154"/>
        <v/>
      </c>
      <c r="BI433">
        <v>215</v>
      </c>
    </row>
    <row r="434" spans="1:61" x14ac:dyDescent="0.25">
      <c r="A434" s="6">
        <v>2106.3000000000002</v>
      </c>
      <c r="B434">
        <v>1</v>
      </c>
      <c r="C434" t="s">
        <v>921</v>
      </c>
      <c r="D434" t="s">
        <v>281</v>
      </c>
      <c r="E434">
        <v>82.8</v>
      </c>
      <c r="F434">
        <v>264</v>
      </c>
      <c r="K434" t="str">
        <f t="shared" si="155"/>
        <v/>
      </c>
      <c r="L434" t="str">
        <f t="shared" si="137"/>
        <v/>
      </c>
      <c r="M434" t="str">
        <f t="shared" si="134"/>
        <v/>
      </c>
      <c r="N434" t="str">
        <f t="shared" si="138"/>
        <v/>
      </c>
      <c r="O434" t="str">
        <f t="shared" si="139"/>
        <v/>
      </c>
      <c r="P434" t="str">
        <f t="shared" si="140"/>
        <v/>
      </c>
      <c r="Q434" t="str">
        <f t="shared" si="135"/>
        <v/>
      </c>
      <c r="R434" t="str">
        <f t="shared" si="141"/>
        <v/>
      </c>
      <c r="S434" t="str">
        <f t="shared" si="142"/>
        <v/>
      </c>
      <c r="T434" t="str">
        <f t="shared" si="143"/>
        <v/>
      </c>
      <c r="U434" t="str">
        <f t="shared" si="144"/>
        <v/>
      </c>
      <c r="V434" t="str">
        <f t="shared" si="145"/>
        <v/>
      </c>
      <c r="W434" t="str">
        <f t="shared" si="146"/>
        <v/>
      </c>
      <c r="X434" t="str">
        <f t="shared" si="147"/>
        <v/>
      </c>
      <c r="Y434" t="str">
        <f t="shared" si="148"/>
        <v/>
      </c>
      <c r="Z434" t="str">
        <f t="shared" si="149"/>
        <v/>
      </c>
      <c r="AA434" t="str">
        <f t="shared" si="150"/>
        <v/>
      </c>
      <c r="AB434" t="str">
        <f t="shared" si="151"/>
        <v/>
      </c>
      <c r="AC434" t="str">
        <f t="shared" si="152"/>
        <v/>
      </c>
      <c r="AD434" t="str">
        <f t="shared" si="153"/>
        <v>X</v>
      </c>
      <c r="AE434" t="str">
        <f t="shared" si="154"/>
        <v/>
      </c>
      <c r="BI434">
        <v>215</v>
      </c>
    </row>
    <row r="435" spans="1:61" x14ac:dyDescent="0.25">
      <c r="A435" s="6">
        <v>2107</v>
      </c>
      <c r="B435">
        <v>0.7</v>
      </c>
      <c r="C435" t="s">
        <v>922</v>
      </c>
      <c r="D435" t="s">
        <v>281</v>
      </c>
      <c r="E435">
        <v>82.1</v>
      </c>
      <c r="F435">
        <v>264</v>
      </c>
      <c r="K435" t="str">
        <f t="shared" si="155"/>
        <v/>
      </c>
      <c r="L435" t="str">
        <f t="shared" si="137"/>
        <v/>
      </c>
      <c r="M435" t="str">
        <f t="shared" si="134"/>
        <v/>
      </c>
      <c r="N435" t="str">
        <f t="shared" si="138"/>
        <v/>
      </c>
      <c r="O435" t="str">
        <f t="shared" si="139"/>
        <v/>
      </c>
      <c r="P435" t="str">
        <f t="shared" si="140"/>
        <v/>
      </c>
      <c r="Q435" t="str">
        <f t="shared" si="135"/>
        <v/>
      </c>
      <c r="R435" t="str">
        <f t="shared" si="141"/>
        <v/>
      </c>
      <c r="S435" t="str">
        <f t="shared" si="142"/>
        <v/>
      </c>
      <c r="T435" t="str">
        <f t="shared" si="143"/>
        <v/>
      </c>
      <c r="U435" t="str">
        <f t="shared" si="144"/>
        <v/>
      </c>
      <c r="V435" t="str">
        <f t="shared" si="145"/>
        <v/>
      </c>
      <c r="W435" t="str">
        <f t="shared" si="146"/>
        <v/>
      </c>
      <c r="X435" t="str">
        <f t="shared" si="147"/>
        <v/>
      </c>
      <c r="Y435" t="str">
        <f t="shared" si="148"/>
        <v/>
      </c>
      <c r="Z435" t="str">
        <f t="shared" si="149"/>
        <v/>
      </c>
      <c r="AA435" t="str">
        <f t="shared" si="150"/>
        <v/>
      </c>
      <c r="AB435" t="str">
        <f t="shared" si="151"/>
        <v/>
      </c>
      <c r="AC435" t="str">
        <f t="shared" si="152"/>
        <v/>
      </c>
      <c r="AD435" t="str">
        <f t="shared" si="153"/>
        <v>X</v>
      </c>
      <c r="AE435" t="str">
        <f t="shared" si="154"/>
        <v/>
      </c>
      <c r="BI435">
        <v>215</v>
      </c>
    </row>
    <row r="436" spans="1:61" x14ac:dyDescent="0.25">
      <c r="A436" s="6">
        <v>2110.5</v>
      </c>
      <c r="B436">
        <v>3.5</v>
      </c>
      <c r="C436" t="s">
        <v>923</v>
      </c>
      <c r="D436" t="s">
        <v>351</v>
      </c>
      <c r="E436">
        <v>78.599999999999994</v>
      </c>
      <c r="F436">
        <v>264</v>
      </c>
      <c r="K436" t="str">
        <f t="shared" si="155"/>
        <v/>
      </c>
      <c r="L436" t="str">
        <f t="shared" si="137"/>
        <v/>
      </c>
      <c r="M436" t="str">
        <f t="shared" si="134"/>
        <v/>
      </c>
      <c r="N436" t="str">
        <f t="shared" si="138"/>
        <v/>
      </c>
      <c r="O436" t="str">
        <f t="shared" si="139"/>
        <v/>
      </c>
      <c r="P436" t="str">
        <f t="shared" si="140"/>
        <v/>
      </c>
      <c r="Q436" t="str">
        <f t="shared" si="135"/>
        <v/>
      </c>
      <c r="R436" t="str">
        <f t="shared" si="141"/>
        <v/>
      </c>
      <c r="S436" t="str">
        <f t="shared" si="142"/>
        <v/>
      </c>
      <c r="T436" t="str">
        <f t="shared" si="143"/>
        <v/>
      </c>
      <c r="U436" t="str">
        <f t="shared" si="144"/>
        <v>X</v>
      </c>
      <c r="V436" t="str">
        <f t="shared" si="145"/>
        <v/>
      </c>
      <c r="W436" t="str">
        <f t="shared" si="146"/>
        <v/>
      </c>
      <c r="X436" t="str">
        <f t="shared" si="147"/>
        <v/>
      </c>
      <c r="Y436" t="str">
        <f t="shared" si="148"/>
        <v/>
      </c>
      <c r="Z436" t="str">
        <f t="shared" si="149"/>
        <v/>
      </c>
      <c r="AA436" t="str">
        <f t="shared" si="150"/>
        <v/>
      </c>
      <c r="AB436" t="str">
        <f t="shared" si="151"/>
        <v/>
      </c>
      <c r="AC436" t="str">
        <f t="shared" si="152"/>
        <v/>
      </c>
      <c r="AD436" t="str">
        <f t="shared" si="153"/>
        <v>X</v>
      </c>
      <c r="AE436" t="str">
        <f t="shared" si="154"/>
        <v/>
      </c>
      <c r="AH436" t="s">
        <v>8</v>
      </c>
      <c r="AI436" t="s">
        <v>102</v>
      </c>
      <c r="AJ436">
        <v>45.530445899999997</v>
      </c>
      <c r="AK436">
        <v>-69.314901399999997</v>
      </c>
      <c r="AL436">
        <v>2096</v>
      </c>
      <c r="AM436">
        <v>78.599999999999994</v>
      </c>
      <c r="AN436">
        <v>1840</v>
      </c>
      <c r="BH436">
        <v>214</v>
      </c>
      <c r="BI436">
        <v>215</v>
      </c>
    </row>
    <row r="437" spans="1:61" x14ac:dyDescent="0.25">
      <c r="A437" s="6">
        <v>2111.4</v>
      </c>
      <c r="B437">
        <v>0.9</v>
      </c>
      <c r="C437" t="s">
        <v>924</v>
      </c>
      <c r="E437">
        <v>77.7</v>
      </c>
      <c r="F437">
        <v>264</v>
      </c>
      <c r="K437" t="str">
        <f t="shared" si="155"/>
        <v/>
      </c>
      <c r="L437" t="str">
        <f t="shared" si="137"/>
        <v/>
      </c>
      <c r="M437" t="str">
        <f t="shared" si="134"/>
        <v/>
      </c>
      <c r="N437" t="str">
        <f t="shared" si="138"/>
        <v/>
      </c>
      <c r="O437" t="str">
        <f t="shared" si="139"/>
        <v/>
      </c>
      <c r="P437" t="str">
        <f t="shared" si="140"/>
        <v/>
      </c>
      <c r="Q437" t="str">
        <f t="shared" si="135"/>
        <v/>
      </c>
      <c r="R437" t="str">
        <f t="shared" si="141"/>
        <v/>
      </c>
      <c r="S437" t="str">
        <f t="shared" si="142"/>
        <v/>
      </c>
      <c r="T437" t="str">
        <f t="shared" si="143"/>
        <v/>
      </c>
      <c r="U437" t="str">
        <f t="shared" si="144"/>
        <v/>
      </c>
      <c r="V437" t="str">
        <f t="shared" si="145"/>
        <v/>
      </c>
      <c r="W437" t="str">
        <f t="shared" si="146"/>
        <v/>
      </c>
      <c r="X437" t="str">
        <f t="shared" si="147"/>
        <v/>
      </c>
      <c r="Y437" t="str">
        <f t="shared" si="148"/>
        <v/>
      </c>
      <c r="Z437" t="str">
        <f t="shared" si="149"/>
        <v/>
      </c>
      <c r="AA437" t="str">
        <f t="shared" si="150"/>
        <v/>
      </c>
      <c r="AB437" t="str">
        <f t="shared" si="151"/>
        <v/>
      </c>
      <c r="AC437" t="str">
        <f t="shared" si="152"/>
        <v/>
      </c>
      <c r="AD437" t="str">
        <f t="shared" si="153"/>
        <v/>
      </c>
      <c r="AE437" t="str">
        <f t="shared" si="154"/>
        <v/>
      </c>
      <c r="BI437">
        <v>216</v>
      </c>
    </row>
    <row r="438" spans="1:61" x14ac:dyDescent="0.25">
      <c r="A438" s="6">
        <v>2112.3000000000002</v>
      </c>
      <c r="B438">
        <v>0.9</v>
      </c>
      <c r="C438" t="s">
        <v>925</v>
      </c>
      <c r="D438" t="s">
        <v>486</v>
      </c>
      <c r="E438">
        <v>76.8</v>
      </c>
      <c r="F438">
        <v>264</v>
      </c>
      <c r="K438" t="str">
        <f t="shared" si="155"/>
        <v>E-0.2m</v>
      </c>
      <c r="L438" t="str">
        <f t="shared" si="137"/>
        <v/>
      </c>
      <c r="M438" t="str">
        <f t="shared" si="134"/>
        <v/>
      </c>
      <c r="N438" t="str">
        <f t="shared" si="138"/>
        <v>X</v>
      </c>
      <c r="O438" t="str">
        <f t="shared" si="139"/>
        <v/>
      </c>
      <c r="P438" t="str">
        <f t="shared" si="140"/>
        <v/>
      </c>
      <c r="Q438" t="str">
        <f t="shared" si="135"/>
        <v/>
      </c>
      <c r="R438" t="str">
        <f t="shared" si="141"/>
        <v/>
      </c>
      <c r="S438" t="str">
        <f t="shared" si="142"/>
        <v/>
      </c>
      <c r="T438" t="str">
        <f t="shared" si="143"/>
        <v/>
      </c>
      <c r="U438" t="str">
        <f t="shared" si="144"/>
        <v/>
      </c>
      <c r="V438" t="str">
        <f t="shared" si="145"/>
        <v/>
      </c>
      <c r="W438" t="str">
        <f t="shared" si="146"/>
        <v/>
      </c>
      <c r="X438" t="str">
        <f t="shared" si="147"/>
        <v/>
      </c>
      <c r="Y438" t="str">
        <f t="shared" si="148"/>
        <v/>
      </c>
      <c r="Z438" t="str">
        <f t="shared" si="149"/>
        <v/>
      </c>
      <c r="AA438" t="str">
        <f t="shared" si="150"/>
        <v/>
      </c>
      <c r="AB438" t="str">
        <f t="shared" si="151"/>
        <v/>
      </c>
      <c r="AC438" t="str">
        <f t="shared" si="152"/>
        <v/>
      </c>
      <c r="AD438" t="str">
        <f t="shared" si="153"/>
        <v>X</v>
      </c>
      <c r="AE438" t="str">
        <f t="shared" si="154"/>
        <v/>
      </c>
      <c r="BI438">
        <v>216</v>
      </c>
    </row>
    <row r="439" spans="1:61" x14ac:dyDescent="0.25">
      <c r="A439" s="6">
        <v>2113</v>
      </c>
      <c r="B439">
        <v>0.7</v>
      </c>
      <c r="C439" t="s">
        <v>926</v>
      </c>
      <c r="E439">
        <v>76.099999999999994</v>
      </c>
      <c r="F439">
        <v>264</v>
      </c>
      <c r="K439" t="str">
        <f t="shared" si="155"/>
        <v/>
      </c>
      <c r="L439" t="str">
        <f t="shared" si="137"/>
        <v/>
      </c>
      <c r="M439" t="str">
        <f t="shared" si="134"/>
        <v/>
      </c>
      <c r="N439" t="str">
        <f t="shared" si="138"/>
        <v/>
      </c>
      <c r="O439" t="str">
        <f t="shared" si="139"/>
        <v/>
      </c>
      <c r="P439" t="str">
        <f t="shared" si="140"/>
        <v/>
      </c>
      <c r="Q439" t="str">
        <f t="shared" si="135"/>
        <v/>
      </c>
      <c r="R439" t="str">
        <f t="shared" si="141"/>
        <v/>
      </c>
      <c r="S439" t="str">
        <f t="shared" si="142"/>
        <v/>
      </c>
      <c r="T439" t="str">
        <f t="shared" si="143"/>
        <v/>
      </c>
      <c r="U439" t="str">
        <f t="shared" si="144"/>
        <v/>
      </c>
      <c r="V439" t="str">
        <f t="shared" si="145"/>
        <v/>
      </c>
      <c r="W439" t="str">
        <f t="shared" si="146"/>
        <v/>
      </c>
      <c r="X439" t="str">
        <f t="shared" si="147"/>
        <v/>
      </c>
      <c r="Y439" t="str">
        <f t="shared" si="148"/>
        <v/>
      </c>
      <c r="Z439" t="str">
        <f t="shared" si="149"/>
        <v/>
      </c>
      <c r="AA439" t="str">
        <f t="shared" si="150"/>
        <v/>
      </c>
      <c r="AB439" t="str">
        <f t="shared" si="151"/>
        <v/>
      </c>
      <c r="AC439" t="str">
        <f t="shared" si="152"/>
        <v/>
      </c>
      <c r="AD439" t="str">
        <f t="shared" si="153"/>
        <v/>
      </c>
      <c r="AE439" t="str">
        <f t="shared" si="154"/>
        <v/>
      </c>
      <c r="BI439">
        <v>216</v>
      </c>
    </row>
    <row r="440" spans="1:61" x14ac:dyDescent="0.25">
      <c r="A440" s="6">
        <v>2114.6</v>
      </c>
      <c r="B440">
        <v>1.6</v>
      </c>
      <c r="C440" t="s">
        <v>927</v>
      </c>
      <c r="E440">
        <v>74.5</v>
      </c>
      <c r="F440">
        <v>264</v>
      </c>
      <c r="K440" t="str">
        <f t="shared" si="155"/>
        <v/>
      </c>
      <c r="L440" t="str">
        <f t="shared" si="137"/>
        <v/>
      </c>
      <c r="M440" t="str">
        <f t="shared" si="134"/>
        <v/>
      </c>
      <c r="N440" t="str">
        <f t="shared" si="138"/>
        <v/>
      </c>
      <c r="O440" t="str">
        <f t="shared" si="139"/>
        <v/>
      </c>
      <c r="P440" t="str">
        <f t="shared" si="140"/>
        <v/>
      </c>
      <c r="Q440" t="str">
        <f t="shared" si="135"/>
        <v/>
      </c>
      <c r="R440" t="str">
        <f t="shared" si="141"/>
        <v/>
      </c>
      <c r="S440" t="str">
        <f t="shared" si="142"/>
        <v/>
      </c>
      <c r="T440" t="str">
        <f t="shared" si="143"/>
        <v/>
      </c>
      <c r="U440" t="str">
        <f t="shared" si="144"/>
        <v/>
      </c>
      <c r="V440" t="str">
        <f t="shared" si="145"/>
        <v/>
      </c>
      <c r="W440" t="str">
        <f t="shared" si="146"/>
        <v/>
      </c>
      <c r="X440" t="str">
        <f t="shared" si="147"/>
        <v/>
      </c>
      <c r="Y440" t="str">
        <f t="shared" si="148"/>
        <v/>
      </c>
      <c r="Z440" t="str">
        <f t="shared" si="149"/>
        <v/>
      </c>
      <c r="AA440" t="str">
        <f t="shared" si="150"/>
        <v/>
      </c>
      <c r="AB440" t="str">
        <f t="shared" si="151"/>
        <v/>
      </c>
      <c r="AC440" t="str">
        <f t="shared" si="152"/>
        <v/>
      </c>
      <c r="AD440" t="str">
        <f t="shared" si="153"/>
        <v/>
      </c>
      <c r="AE440" t="str">
        <f t="shared" si="154"/>
        <v/>
      </c>
      <c r="BI440">
        <v>216</v>
      </c>
    </row>
    <row r="441" spans="1:61" x14ac:dyDescent="0.25">
      <c r="A441" s="6">
        <v>2115.1999999999998</v>
      </c>
      <c r="B441">
        <v>0.6</v>
      </c>
      <c r="C441" t="s">
        <v>928</v>
      </c>
      <c r="E441">
        <v>73.900000000000006</v>
      </c>
      <c r="F441">
        <v>264</v>
      </c>
      <c r="K441" t="str">
        <f t="shared" si="155"/>
        <v/>
      </c>
      <c r="L441" t="str">
        <f t="shared" si="137"/>
        <v/>
      </c>
      <c r="M441" t="str">
        <f t="shared" si="134"/>
        <v/>
      </c>
      <c r="N441" t="str">
        <f t="shared" si="138"/>
        <v/>
      </c>
      <c r="O441" t="str">
        <f t="shared" si="139"/>
        <v/>
      </c>
      <c r="P441" t="str">
        <f t="shared" si="140"/>
        <v/>
      </c>
      <c r="Q441" t="str">
        <f t="shared" si="135"/>
        <v/>
      </c>
      <c r="R441" t="str">
        <f t="shared" si="141"/>
        <v/>
      </c>
      <c r="S441" t="str">
        <f t="shared" si="142"/>
        <v/>
      </c>
      <c r="T441" t="str">
        <f t="shared" si="143"/>
        <v/>
      </c>
      <c r="U441" t="str">
        <f t="shared" si="144"/>
        <v/>
      </c>
      <c r="V441" t="str">
        <f t="shared" si="145"/>
        <v/>
      </c>
      <c r="W441" t="str">
        <f t="shared" si="146"/>
        <v/>
      </c>
      <c r="X441" t="str">
        <f t="shared" si="147"/>
        <v/>
      </c>
      <c r="Y441" t="str">
        <f t="shared" si="148"/>
        <v/>
      </c>
      <c r="Z441" t="str">
        <f t="shared" si="149"/>
        <v/>
      </c>
      <c r="AA441" t="str">
        <f t="shared" si="150"/>
        <v/>
      </c>
      <c r="AB441" t="str">
        <f t="shared" si="151"/>
        <v/>
      </c>
      <c r="AC441" t="str">
        <f t="shared" si="152"/>
        <v/>
      </c>
      <c r="AD441" t="str">
        <f t="shared" si="153"/>
        <v/>
      </c>
      <c r="AE441" t="str">
        <f t="shared" si="154"/>
        <v/>
      </c>
      <c r="BI441">
        <v>216</v>
      </c>
    </row>
    <row r="442" spans="1:61" x14ac:dyDescent="0.25">
      <c r="A442" s="6">
        <v>2116.3000000000002</v>
      </c>
      <c r="B442">
        <v>1.1000000000000001</v>
      </c>
      <c r="C442" t="s">
        <v>929</v>
      </c>
      <c r="E442">
        <v>72.8</v>
      </c>
      <c r="F442">
        <v>264</v>
      </c>
      <c r="K442" t="str">
        <f t="shared" si="155"/>
        <v/>
      </c>
      <c r="L442" t="str">
        <f t="shared" si="137"/>
        <v/>
      </c>
      <c r="M442" t="str">
        <f t="shared" si="134"/>
        <v/>
      </c>
      <c r="N442" t="str">
        <f t="shared" si="138"/>
        <v/>
      </c>
      <c r="O442" t="str">
        <f t="shared" si="139"/>
        <v/>
      </c>
      <c r="P442" t="str">
        <f t="shared" si="140"/>
        <v/>
      </c>
      <c r="Q442" t="str">
        <f t="shared" si="135"/>
        <v/>
      </c>
      <c r="R442" t="str">
        <f t="shared" si="141"/>
        <v/>
      </c>
      <c r="S442" t="str">
        <f t="shared" si="142"/>
        <v/>
      </c>
      <c r="T442" t="str">
        <f t="shared" si="143"/>
        <v/>
      </c>
      <c r="U442" t="str">
        <f t="shared" si="144"/>
        <v/>
      </c>
      <c r="V442" t="str">
        <f t="shared" si="145"/>
        <v/>
      </c>
      <c r="W442" t="str">
        <f t="shared" si="146"/>
        <v/>
      </c>
      <c r="X442" t="str">
        <f t="shared" si="147"/>
        <v/>
      </c>
      <c r="Y442" t="str">
        <f t="shared" si="148"/>
        <v/>
      </c>
      <c r="Z442" t="str">
        <f t="shared" si="149"/>
        <v/>
      </c>
      <c r="AA442" t="str">
        <f t="shared" si="150"/>
        <v/>
      </c>
      <c r="AB442" t="str">
        <f t="shared" si="151"/>
        <v/>
      </c>
      <c r="AC442" t="str">
        <f t="shared" si="152"/>
        <v/>
      </c>
      <c r="AD442" t="str">
        <f t="shared" si="153"/>
        <v/>
      </c>
      <c r="AE442" t="str">
        <f t="shared" si="154"/>
        <v/>
      </c>
      <c r="AH442" t="s">
        <v>7</v>
      </c>
      <c r="AI442" t="s">
        <v>103</v>
      </c>
      <c r="AJ442">
        <v>45.554633000000003</v>
      </c>
      <c r="AK442">
        <v>-69.246404999999996</v>
      </c>
      <c r="AL442">
        <v>2101.8000000000002</v>
      </c>
      <c r="AM442">
        <v>72.8</v>
      </c>
      <c r="AN442">
        <v>3644</v>
      </c>
      <c r="BI442">
        <v>216</v>
      </c>
    </row>
    <row r="443" spans="1:61" x14ac:dyDescent="0.25">
      <c r="A443" s="6">
        <v>2117.6999999999998</v>
      </c>
      <c r="B443">
        <v>1.4</v>
      </c>
      <c r="C443" t="s">
        <v>930</v>
      </c>
      <c r="D443" t="s">
        <v>351</v>
      </c>
      <c r="E443">
        <v>71.400000000000006</v>
      </c>
      <c r="F443">
        <v>264</v>
      </c>
      <c r="K443" t="str">
        <f t="shared" si="155"/>
        <v/>
      </c>
      <c r="L443" t="str">
        <f t="shared" si="137"/>
        <v/>
      </c>
      <c r="M443" t="str">
        <f t="shared" si="134"/>
        <v/>
      </c>
      <c r="N443" t="str">
        <f t="shared" si="138"/>
        <v/>
      </c>
      <c r="O443" t="str">
        <f t="shared" si="139"/>
        <v/>
      </c>
      <c r="P443" t="str">
        <f t="shared" si="140"/>
        <v/>
      </c>
      <c r="Q443" t="str">
        <f t="shared" si="135"/>
        <v/>
      </c>
      <c r="R443" t="str">
        <f t="shared" si="141"/>
        <v/>
      </c>
      <c r="S443" t="str">
        <f t="shared" si="142"/>
        <v/>
      </c>
      <c r="T443" t="str">
        <f t="shared" si="143"/>
        <v/>
      </c>
      <c r="U443" t="str">
        <f t="shared" si="144"/>
        <v>X</v>
      </c>
      <c r="V443" t="str">
        <f t="shared" si="145"/>
        <v/>
      </c>
      <c r="W443" t="str">
        <f t="shared" si="146"/>
        <v/>
      </c>
      <c r="X443" t="str">
        <f t="shared" si="147"/>
        <v/>
      </c>
      <c r="Y443" t="str">
        <f t="shared" si="148"/>
        <v/>
      </c>
      <c r="Z443" t="str">
        <f t="shared" si="149"/>
        <v/>
      </c>
      <c r="AA443" t="str">
        <f t="shared" si="150"/>
        <v/>
      </c>
      <c r="AB443" t="str">
        <f t="shared" si="151"/>
        <v/>
      </c>
      <c r="AC443" t="str">
        <f t="shared" si="152"/>
        <v/>
      </c>
      <c r="AD443" t="str">
        <f t="shared" si="153"/>
        <v>X</v>
      </c>
      <c r="AE443" t="str">
        <f t="shared" si="154"/>
        <v/>
      </c>
      <c r="AH443" t="s">
        <v>8</v>
      </c>
      <c r="AI443" t="s">
        <v>104</v>
      </c>
      <c r="AJ443">
        <v>45.561095199999997</v>
      </c>
      <c r="AK443">
        <v>-69.234748100000004</v>
      </c>
      <c r="AL443">
        <v>2103.1999999999998</v>
      </c>
      <c r="AM443">
        <v>71.400000000000006</v>
      </c>
      <c r="AN443">
        <v>2530</v>
      </c>
      <c r="AT443" t="s">
        <v>104</v>
      </c>
      <c r="AU443" t="s">
        <v>258</v>
      </c>
      <c r="AV443">
        <v>2117.6999999999998</v>
      </c>
      <c r="AW443">
        <v>3.6</v>
      </c>
      <c r="AX443" t="s">
        <v>174</v>
      </c>
      <c r="AY443">
        <v>7.2</v>
      </c>
      <c r="AZ443">
        <v>71.400000000000006</v>
      </c>
      <c r="BA443" s="4">
        <v>2406</v>
      </c>
      <c r="BB443" t="s">
        <v>175</v>
      </c>
      <c r="BC443">
        <v>6</v>
      </c>
      <c r="BD443" t="s">
        <v>233</v>
      </c>
      <c r="BE443">
        <v>-69.235399999999998</v>
      </c>
      <c r="BF443">
        <v>45.561140000000002</v>
      </c>
      <c r="BI443">
        <v>216</v>
      </c>
    </row>
    <row r="444" spans="1:61" x14ac:dyDescent="0.25">
      <c r="A444" s="6">
        <v>2119.3000000000002</v>
      </c>
      <c r="B444">
        <v>1.6</v>
      </c>
      <c r="C444" t="s">
        <v>931</v>
      </c>
      <c r="D444" t="s">
        <v>275</v>
      </c>
      <c r="E444">
        <v>69.8</v>
      </c>
      <c r="F444">
        <v>264</v>
      </c>
      <c r="K444" t="str">
        <f t="shared" si="155"/>
        <v/>
      </c>
      <c r="L444" t="str">
        <f t="shared" si="137"/>
        <v/>
      </c>
      <c r="M444" t="str">
        <f t="shared" si="134"/>
        <v/>
      </c>
      <c r="N444" t="str">
        <f t="shared" si="138"/>
        <v/>
      </c>
      <c r="O444" t="str">
        <f t="shared" si="139"/>
        <v/>
      </c>
      <c r="P444" t="str">
        <f t="shared" si="140"/>
        <v/>
      </c>
      <c r="Q444" t="str">
        <f t="shared" si="135"/>
        <v/>
      </c>
      <c r="R444" t="str">
        <f t="shared" si="141"/>
        <v/>
      </c>
      <c r="S444" t="str">
        <f t="shared" si="142"/>
        <v>X</v>
      </c>
      <c r="T444" t="str">
        <f t="shared" si="143"/>
        <v/>
      </c>
      <c r="U444" t="str">
        <f t="shared" si="144"/>
        <v/>
      </c>
      <c r="V444" t="str">
        <f t="shared" si="145"/>
        <v/>
      </c>
      <c r="W444" t="str">
        <f t="shared" si="146"/>
        <v/>
      </c>
      <c r="X444" t="str">
        <f t="shared" si="147"/>
        <v/>
      </c>
      <c r="Y444" t="str">
        <f t="shared" si="148"/>
        <v/>
      </c>
      <c r="Z444" t="str">
        <f t="shared" si="149"/>
        <v/>
      </c>
      <c r="AA444" t="str">
        <f t="shared" si="150"/>
        <v/>
      </c>
      <c r="AB444" t="str">
        <f t="shared" si="151"/>
        <v/>
      </c>
      <c r="AC444" t="str">
        <f t="shared" si="152"/>
        <v/>
      </c>
      <c r="AD444" t="str">
        <f t="shared" si="153"/>
        <v/>
      </c>
      <c r="AE444" t="str">
        <f t="shared" si="154"/>
        <v/>
      </c>
      <c r="BI444">
        <v>216</v>
      </c>
    </row>
    <row r="445" spans="1:61" x14ac:dyDescent="0.25">
      <c r="A445" s="6">
        <v>2121.3000000000002</v>
      </c>
      <c r="B445">
        <v>2</v>
      </c>
      <c r="C445" t="s">
        <v>932</v>
      </c>
      <c r="D445" t="s">
        <v>351</v>
      </c>
      <c r="E445">
        <v>67.8</v>
      </c>
      <c r="F445">
        <v>264</v>
      </c>
      <c r="K445" t="str">
        <f t="shared" si="155"/>
        <v/>
      </c>
      <c r="L445" t="str">
        <f t="shared" si="137"/>
        <v/>
      </c>
      <c r="M445" t="str">
        <f t="shared" si="134"/>
        <v/>
      </c>
      <c r="N445" t="str">
        <f t="shared" si="138"/>
        <v/>
      </c>
      <c r="O445" t="str">
        <f t="shared" si="139"/>
        <v/>
      </c>
      <c r="P445" t="str">
        <f t="shared" si="140"/>
        <v/>
      </c>
      <c r="Q445" t="str">
        <f t="shared" si="135"/>
        <v/>
      </c>
      <c r="R445" t="str">
        <f t="shared" si="141"/>
        <v/>
      </c>
      <c r="S445" t="str">
        <f t="shared" si="142"/>
        <v/>
      </c>
      <c r="T445" t="str">
        <f t="shared" si="143"/>
        <v/>
      </c>
      <c r="U445" t="str">
        <f t="shared" si="144"/>
        <v>X</v>
      </c>
      <c r="V445" t="str">
        <f t="shared" si="145"/>
        <v/>
      </c>
      <c r="W445" t="str">
        <f t="shared" si="146"/>
        <v/>
      </c>
      <c r="X445" t="str">
        <f t="shared" si="147"/>
        <v/>
      </c>
      <c r="Y445" t="str">
        <f t="shared" si="148"/>
        <v/>
      </c>
      <c r="Z445" t="str">
        <f t="shared" si="149"/>
        <v/>
      </c>
      <c r="AA445" t="str">
        <f t="shared" si="150"/>
        <v/>
      </c>
      <c r="AB445" t="str">
        <f t="shared" si="151"/>
        <v/>
      </c>
      <c r="AC445" t="str">
        <f t="shared" si="152"/>
        <v/>
      </c>
      <c r="AD445" t="str">
        <f t="shared" si="153"/>
        <v>X</v>
      </c>
      <c r="AE445" t="str">
        <f t="shared" si="154"/>
        <v/>
      </c>
      <c r="AH445" t="s">
        <v>8</v>
      </c>
      <c r="AI445" t="s">
        <v>105</v>
      </c>
      <c r="AJ445">
        <v>45.5967135</v>
      </c>
      <c r="AK445">
        <v>-69.198166799999996</v>
      </c>
      <c r="AL445">
        <v>2106.8000000000002</v>
      </c>
      <c r="AM445">
        <v>67.8</v>
      </c>
      <c r="AN445">
        <v>1240</v>
      </c>
      <c r="AT445" t="s">
        <v>259</v>
      </c>
      <c r="AU445" t="s">
        <v>260</v>
      </c>
      <c r="AV445">
        <v>2121.3000000000002</v>
      </c>
      <c r="AW445">
        <v>8.1</v>
      </c>
      <c r="AX445" t="s">
        <v>174</v>
      </c>
      <c r="AY445">
        <v>3.6</v>
      </c>
      <c r="AZ445">
        <v>67.8</v>
      </c>
      <c r="BA445" s="4">
        <v>1261</v>
      </c>
      <c r="BB445" t="s">
        <v>175</v>
      </c>
      <c r="BC445">
        <v>6</v>
      </c>
      <c r="BD445" t="s">
        <v>233</v>
      </c>
      <c r="BE445">
        <v>-69.198800000000006</v>
      </c>
      <c r="BF445">
        <v>45.596760000000003</v>
      </c>
      <c r="BI445">
        <v>216</v>
      </c>
    </row>
    <row r="446" spans="1:61" x14ac:dyDescent="0.25">
      <c r="A446" s="6">
        <v>2121.6</v>
      </c>
      <c r="B446">
        <v>0.3</v>
      </c>
      <c r="C446" t="s">
        <v>933</v>
      </c>
      <c r="D446" t="s">
        <v>281</v>
      </c>
      <c r="E446">
        <v>67.5</v>
      </c>
      <c r="F446">
        <v>264</v>
      </c>
      <c r="K446" t="str">
        <f t="shared" si="155"/>
        <v/>
      </c>
      <c r="L446" t="str">
        <f t="shared" si="137"/>
        <v/>
      </c>
      <c r="M446" t="str">
        <f t="shared" si="134"/>
        <v/>
      </c>
      <c r="N446" t="str">
        <f t="shared" si="138"/>
        <v/>
      </c>
      <c r="O446" t="str">
        <f t="shared" si="139"/>
        <v/>
      </c>
      <c r="P446" t="str">
        <f t="shared" si="140"/>
        <v/>
      </c>
      <c r="Q446" t="str">
        <f t="shared" si="135"/>
        <v/>
      </c>
      <c r="R446" t="str">
        <f t="shared" si="141"/>
        <v/>
      </c>
      <c r="S446" t="str">
        <f t="shared" si="142"/>
        <v/>
      </c>
      <c r="T446" t="str">
        <f t="shared" si="143"/>
        <v/>
      </c>
      <c r="U446" t="str">
        <f t="shared" si="144"/>
        <v/>
      </c>
      <c r="V446" t="str">
        <f t="shared" si="145"/>
        <v/>
      </c>
      <c r="W446" t="str">
        <f t="shared" si="146"/>
        <v/>
      </c>
      <c r="X446" t="str">
        <f t="shared" si="147"/>
        <v/>
      </c>
      <c r="Y446" t="str">
        <f t="shared" si="148"/>
        <v/>
      </c>
      <c r="Z446" t="str">
        <f t="shared" si="149"/>
        <v/>
      </c>
      <c r="AA446" t="str">
        <f t="shared" si="150"/>
        <v/>
      </c>
      <c r="AB446" t="str">
        <f t="shared" si="151"/>
        <v/>
      </c>
      <c r="AC446" t="str">
        <f t="shared" si="152"/>
        <v/>
      </c>
      <c r="AD446" t="str">
        <f t="shared" si="153"/>
        <v>X</v>
      </c>
      <c r="AE446" t="str">
        <f t="shared" si="154"/>
        <v/>
      </c>
      <c r="BI446">
        <v>216</v>
      </c>
    </row>
    <row r="447" spans="1:61" x14ac:dyDescent="0.25">
      <c r="A447" s="6">
        <v>2123.1999999999998</v>
      </c>
      <c r="B447">
        <v>1.6</v>
      </c>
      <c r="C447" t="s">
        <v>934</v>
      </c>
      <c r="D447" t="s">
        <v>281</v>
      </c>
      <c r="E447">
        <v>65.900000000000006</v>
      </c>
      <c r="F447">
        <v>264</v>
      </c>
      <c r="K447" t="str">
        <f t="shared" si="155"/>
        <v/>
      </c>
      <c r="L447" t="str">
        <f t="shared" si="137"/>
        <v/>
      </c>
      <c r="M447" t="str">
        <f t="shared" si="134"/>
        <v/>
      </c>
      <c r="N447" t="str">
        <f t="shared" si="138"/>
        <v/>
      </c>
      <c r="O447" t="str">
        <f t="shared" si="139"/>
        <v/>
      </c>
      <c r="P447" t="str">
        <f t="shared" si="140"/>
        <v/>
      </c>
      <c r="Q447" t="str">
        <f t="shared" si="135"/>
        <v/>
      </c>
      <c r="R447" t="str">
        <f t="shared" si="141"/>
        <v/>
      </c>
      <c r="S447" t="str">
        <f t="shared" si="142"/>
        <v/>
      </c>
      <c r="T447" t="str">
        <f t="shared" si="143"/>
        <v/>
      </c>
      <c r="U447" t="str">
        <f t="shared" si="144"/>
        <v/>
      </c>
      <c r="V447" t="str">
        <f t="shared" si="145"/>
        <v/>
      </c>
      <c r="W447" t="str">
        <f t="shared" si="146"/>
        <v/>
      </c>
      <c r="X447" t="str">
        <f t="shared" si="147"/>
        <v/>
      </c>
      <c r="Y447" t="str">
        <f t="shared" si="148"/>
        <v/>
      </c>
      <c r="Z447" t="str">
        <f t="shared" si="149"/>
        <v/>
      </c>
      <c r="AA447" t="str">
        <f t="shared" si="150"/>
        <v/>
      </c>
      <c r="AB447" t="str">
        <f t="shared" si="151"/>
        <v/>
      </c>
      <c r="AC447" t="str">
        <f t="shared" si="152"/>
        <v/>
      </c>
      <c r="AD447" t="str">
        <f t="shared" si="153"/>
        <v>X</v>
      </c>
      <c r="AE447" t="str">
        <f t="shared" si="154"/>
        <v/>
      </c>
      <c r="BI447">
        <v>216</v>
      </c>
    </row>
    <row r="448" spans="1:61" x14ac:dyDescent="0.25">
      <c r="A448" s="6">
        <v>2123.5</v>
      </c>
      <c r="B448">
        <v>0.3</v>
      </c>
      <c r="C448" t="s">
        <v>935</v>
      </c>
      <c r="D448" t="s">
        <v>487</v>
      </c>
      <c r="E448">
        <v>65.599999999999994</v>
      </c>
      <c r="F448">
        <v>264</v>
      </c>
      <c r="K448" t="str">
        <f t="shared" si="155"/>
        <v/>
      </c>
      <c r="L448" t="str">
        <f t="shared" si="137"/>
        <v/>
      </c>
      <c r="M448" t="str">
        <f t="shared" si="134"/>
        <v/>
      </c>
      <c r="N448" t="str">
        <f t="shared" si="138"/>
        <v/>
      </c>
      <c r="O448" t="str">
        <f t="shared" si="139"/>
        <v/>
      </c>
      <c r="P448" t="str">
        <f t="shared" si="140"/>
        <v/>
      </c>
      <c r="Q448" t="str">
        <f t="shared" si="135"/>
        <v/>
      </c>
      <c r="R448" t="str">
        <f t="shared" si="141"/>
        <v/>
      </c>
      <c r="S448" t="str">
        <f t="shared" si="142"/>
        <v/>
      </c>
      <c r="T448" t="str">
        <f t="shared" si="143"/>
        <v/>
      </c>
      <c r="U448" t="str">
        <f t="shared" si="144"/>
        <v/>
      </c>
      <c r="V448" t="str">
        <f t="shared" si="145"/>
        <v/>
      </c>
      <c r="W448" t="str">
        <f t="shared" si="146"/>
        <v/>
      </c>
      <c r="X448" t="str">
        <f t="shared" si="147"/>
        <v/>
      </c>
      <c r="Y448" t="str">
        <f t="shared" si="148"/>
        <v/>
      </c>
      <c r="Z448" t="str">
        <f t="shared" si="149"/>
        <v/>
      </c>
      <c r="AA448" t="str">
        <f t="shared" si="150"/>
        <v/>
      </c>
      <c r="AB448" t="str">
        <f t="shared" si="151"/>
        <v/>
      </c>
      <c r="AC448" t="str">
        <f t="shared" si="152"/>
        <v/>
      </c>
      <c r="AD448" t="str">
        <f t="shared" si="153"/>
        <v>X</v>
      </c>
      <c r="AE448" t="str">
        <f t="shared" si="154"/>
        <v/>
      </c>
      <c r="BI448">
        <v>216</v>
      </c>
    </row>
    <row r="449" spans="1:61" x14ac:dyDescent="0.25">
      <c r="A449" s="6">
        <v>2124.8000000000002</v>
      </c>
      <c r="B449">
        <v>1.3</v>
      </c>
      <c r="C449" t="s">
        <v>936</v>
      </c>
      <c r="D449" t="s">
        <v>282</v>
      </c>
      <c r="E449">
        <v>64.3</v>
      </c>
      <c r="F449">
        <v>264</v>
      </c>
      <c r="K449" t="str">
        <f t="shared" si="155"/>
        <v/>
      </c>
      <c r="L449" t="str">
        <f t="shared" si="137"/>
        <v/>
      </c>
      <c r="M449" t="str">
        <f t="shared" si="134"/>
        <v/>
      </c>
      <c r="N449" t="str">
        <f t="shared" si="138"/>
        <v/>
      </c>
      <c r="O449" t="str">
        <f t="shared" si="139"/>
        <v/>
      </c>
      <c r="P449" t="str">
        <f t="shared" si="140"/>
        <v/>
      </c>
      <c r="Q449" t="str">
        <f t="shared" si="135"/>
        <v/>
      </c>
      <c r="R449" t="str">
        <f t="shared" si="141"/>
        <v/>
      </c>
      <c r="S449" t="str">
        <f t="shared" si="142"/>
        <v/>
      </c>
      <c r="T449" t="str">
        <f t="shared" si="143"/>
        <v>X</v>
      </c>
      <c r="U449" t="str">
        <f t="shared" si="144"/>
        <v/>
      </c>
      <c r="V449" t="str">
        <f t="shared" si="145"/>
        <v/>
      </c>
      <c r="W449" t="str">
        <f t="shared" si="146"/>
        <v/>
      </c>
      <c r="X449" t="str">
        <f t="shared" si="147"/>
        <v/>
      </c>
      <c r="Y449" t="str">
        <f t="shared" si="148"/>
        <v/>
      </c>
      <c r="Z449" t="str">
        <f t="shared" si="149"/>
        <v/>
      </c>
      <c r="AA449" t="str">
        <f t="shared" si="150"/>
        <v/>
      </c>
      <c r="AB449" t="str">
        <f t="shared" si="151"/>
        <v/>
      </c>
      <c r="AC449" t="str">
        <f t="shared" si="152"/>
        <v/>
      </c>
      <c r="AD449" t="str">
        <f t="shared" si="153"/>
        <v/>
      </c>
      <c r="AE449" t="str">
        <f t="shared" si="154"/>
        <v/>
      </c>
      <c r="BI449">
        <v>216</v>
      </c>
    </row>
    <row r="450" spans="1:61" x14ac:dyDescent="0.25">
      <c r="A450" s="6">
        <v>2126.1999999999998</v>
      </c>
      <c r="B450">
        <v>1.4</v>
      </c>
      <c r="C450" t="s">
        <v>937</v>
      </c>
      <c r="D450" t="s">
        <v>347</v>
      </c>
      <c r="E450">
        <v>62.9</v>
      </c>
      <c r="F450">
        <v>264</v>
      </c>
      <c r="K450" t="str">
        <f t="shared" si="155"/>
        <v/>
      </c>
      <c r="L450" t="str">
        <f t="shared" si="137"/>
        <v/>
      </c>
      <c r="M450" t="str">
        <f t="shared" si="134"/>
        <v/>
      </c>
      <c r="N450" t="str">
        <f t="shared" si="138"/>
        <v/>
      </c>
      <c r="O450" t="str">
        <f t="shared" si="139"/>
        <v>X</v>
      </c>
      <c r="P450" t="str">
        <f t="shared" si="140"/>
        <v/>
      </c>
      <c r="Q450" t="str">
        <f t="shared" si="135"/>
        <v/>
      </c>
      <c r="R450" t="str">
        <f t="shared" si="141"/>
        <v/>
      </c>
      <c r="S450" t="str">
        <f t="shared" si="142"/>
        <v>X</v>
      </c>
      <c r="T450" t="str">
        <f t="shared" si="143"/>
        <v/>
      </c>
      <c r="U450" t="str">
        <f t="shared" si="144"/>
        <v/>
      </c>
      <c r="V450" t="str">
        <f t="shared" si="145"/>
        <v/>
      </c>
      <c r="W450" t="str">
        <f t="shared" si="146"/>
        <v/>
      </c>
      <c r="X450" t="str">
        <f t="shared" si="147"/>
        <v/>
      </c>
      <c r="Y450" t="str">
        <f t="shared" si="148"/>
        <v/>
      </c>
      <c r="Z450" t="str">
        <f t="shared" si="149"/>
        <v/>
      </c>
      <c r="AA450" t="str">
        <f t="shared" si="150"/>
        <v/>
      </c>
      <c r="AB450" t="str">
        <f t="shared" si="151"/>
        <v/>
      </c>
      <c r="AC450" t="str">
        <f t="shared" si="152"/>
        <v/>
      </c>
      <c r="AD450" t="str">
        <f t="shared" si="153"/>
        <v/>
      </c>
      <c r="AE450" t="str">
        <f t="shared" si="154"/>
        <v/>
      </c>
      <c r="BI450">
        <v>216</v>
      </c>
    </row>
    <row r="451" spans="1:61" x14ac:dyDescent="0.25">
      <c r="A451" s="6">
        <v>2127.1</v>
      </c>
      <c r="B451">
        <v>0.9</v>
      </c>
      <c r="C451" t="s">
        <v>938</v>
      </c>
      <c r="D451" t="s">
        <v>281</v>
      </c>
      <c r="E451">
        <v>62</v>
      </c>
      <c r="F451">
        <v>264</v>
      </c>
      <c r="K451" t="str">
        <f t="shared" si="155"/>
        <v/>
      </c>
      <c r="L451" t="str">
        <f t="shared" si="137"/>
        <v/>
      </c>
      <c r="M451" t="str">
        <f t="shared" si="134"/>
        <v/>
      </c>
      <c r="N451" t="str">
        <f t="shared" si="138"/>
        <v/>
      </c>
      <c r="O451" t="str">
        <f t="shared" si="139"/>
        <v/>
      </c>
      <c r="P451" t="str">
        <f t="shared" si="140"/>
        <v/>
      </c>
      <c r="Q451" t="str">
        <f t="shared" si="135"/>
        <v/>
      </c>
      <c r="R451" t="str">
        <f t="shared" si="141"/>
        <v/>
      </c>
      <c r="S451" t="str">
        <f t="shared" si="142"/>
        <v/>
      </c>
      <c r="T451" t="str">
        <f t="shared" si="143"/>
        <v/>
      </c>
      <c r="U451" t="str">
        <f t="shared" si="144"/>
        <v/>
      </c>
      <c r="V451" t="str">
        <f t="shared" si="145"/>
        <v/>
      </c>
      <c r="W451" t="str">
        <f t="shared" si="146"/>
        <v/>
      </c>
      <c r="X451" t="str">
        <f t="shared" si="147"/>
        <v/>
      </c>
      <c r="Y451" t="str">
        <f t="shared" si="148"/>
        <v/>
      </c>
      <c r="Z451" t="str">
        <f t="shared" si="149"/>
        <v/>
      </c>
      <c r="AA451" t="str">
        <f t="shared" si="150"/>
        <v/>
      </c>
      <c r="AB451" t="str">
        <f t="shared" si="151"/>
        <v/>
      </c>
      <c r="AC451" t="str">
        <f t="shared" si="152"/>
        <v/>
      </c>
      <c r="AD451" t="str">
        <f t="shared" si="153"/>
        <v>X</v>
      </c>
      <c r="AE451" t="str">
        <f t="shared" si="154"/>
        <v/>
      </c>
      <c r="BI451">
        <v>216</v>
      </c>
    </row>
    <row r="452" spans="1:61" x14ac:dyDescent="0.25">
      <c r="A452" s="6">
        <v>2129.4</v>
      </c>
      <c r="B452">
        <v>2.2999999999999998</v>
      </c>
      <c r="C452" t="s">
        <v>939</v>
      </c>
      <c r="D452" t="s">
        <v>346</v>
      </c>
      <c r="E452">
        <v>59.7</v>
      </c>
      <c r="F452">
        <v>264</v>
      </c>
      <c r="K452" t="str">
        <f t="shared" si="155"/>
        <v/>
      </c>
      <c r="L452" t="str">
        <f t="shared" si="137"/>
        <v/>
      </c>
      <c r="M452" t="str">
        <f t="shared" si="134"/>
        <v/>
      </c>
      <c r="N452" t="str">
        <f t="shared" si="138"/>
        <v>X</v>
      </c>
      <c r="O452" t="str">
        <f t="shared" si="139"/>
        <v/>
      </c>
      <c r="P452" t="str">
        <f t="shared" si="140"/>
        <v/>
      </c>
      <c r="Q452" t="str">
        <f t="shared" si="135"/>
        <v/>
      </c>
      <c r="R452" t="str">
        <f t="shared" si="141"/>
        <v/>
      </c>
      <c r="S452" t="str">
        <f t="shared" si="142"/>
        <v/>
      </c>
      <c r="T452" t="str">
        <f t="shared" si="143"/>
        <v/>
      </c>
      <c r="U452" t="str">
        <f t="shared" si="144"/>
        <v>X</v>
      </c>
      <c r="V452" t="str">
        <f t="shared" si="145"/>
        <v/>
      </c>
      <c r="W452" t="str">
        <f t="shared" si="146"/>
        <v/>
      </c>
      <c r="X452" t="str">
        <f t="shared" si="147"/>
        <v/>
      </c>
      <c r="Y452" t="str">
        <f t="shared" si="148"/>
        <v/>
      </c>
      <c r="Z452" t="str">
        <f t="shared" si="149"/>
        <v/>
      </c>
      <c r="AA452" t="str">
        <f t="shared" si="150"/>
        <v/>
      </c>
      <c r="AB452" t="str">
        <f t="shared" si="151"/>
        <v/>
      </c>
      <c r="AC452" t="str">
        <f t="shared" si="152"/>
        <v/>
      </c>
      <c r="AD452" t="str">
        <f t="shared" si="153"/>
        <v>X</v>
      </c>
      <c r="AE452" t="str">
        <f t="shared" si="154"/>
        <v/>
      </c>
      <c r="AH452" t="s">
        <v>8</v>
      </c>
      <c r="AI452" t="s">
        <v>106</v>
      </c>
      <c r="AJ452">
        <v>45.6404803</v>
      </c>
      <c r="AK452">
        <v>-69.087343200000007</v>
      </c>
      <c r="AL452">
        <v>2114.9</v>
      </c>
      <c r="AM452">
        <v>59.7</v>
      </c>
      <c r="AN452">
        <v>910</v>
      </c>
      <c r="AT452" t="s">
        <v>106</v>
      </c>
      <c r="AU452" t="s">
        <v>261</v>
      </c>
      <c r="AV452">
        <v>2129.4</v>
      </c>
      <c r="AW452">
        <v>11.4</v>
      </c>
      <c r="AX452" t="s">
        <v>174</v>
      </c>
      <c r="AY452">
        <v>8.1</v>
      </c>
      <c r="AZ452">
        <v>59.7</v>
      </c>
      <c r="BA452">
        <v>946</v>
      </c>
      <c r="BB452" t="s">
        <v>175</v>
      </c>
      <c r="BC452">
        <v>6</v>
      </c>
      <c r="BD452" t="s">
        <v>233</v>
      </c>
      <c r="BE452">
        <v>-69.087999999999994</v>
      </c>
      <c r="BF452">
        <v>45.640529999999998</v>
      </c>
      <c r="BH452">
        <v>215</v>
      </c>
      <c r="BI452">
        <v>216</v>
      </c>
    </row>
    <row r="453" spans="1:61" x14ac:dyDescent="0.25">
      <c r="A453" s="6">
        <v>2133.1</v>
      </c>
      <c r="B453">
        <v>3.7</v>
      </c>
      <c r="C453" t="s">
        <v>940</v>
      </c>
      <c r="D453" t="s">
        <v>488</v>
      </c>
      <c r="E453">
        <v>56</v>
      </c>
      <c r="F453">
        <v>264</v>
      </c>
      <c r="K453" t="str">
        <f t="shared" si="155"/>
        <v>E-6m</v>
      </c>
      <c r="L453" t="str">
        <f t="shared" si="137"/>
        <v/>
      </c>
      <c r="M453" t="str">
        <f t="shared" si="134"/>
        <v/>
      </c>
      <c r="N453" t="str">
        <f t="shared" si="138"/>
        <v>X</v>
      </c>
      <c r="O453" t="str">
        <f t="shared" si="139"/>
        <v>X</v>
      </c>
      <c r="P453" t="str">
        <f t="shared" si="140"/>
        <v>X</v>
      </c>
      <c r="Q453" t="str">
        <f t="shared" si="135"/>
        <v/>
      </c>
      <c r="R453" t="str">
        <f t="shared" si="141"/>
        <v/>
      </c>
      <c r="S453" t="str">
        <f t="shared" si="142"/>
        <v>X</v>
      </c>
      <c r="T453" t="str">
        <f t="shared" si="143"/>
        <v/>
      </c>
      <c r="U453" t="str">
        <f t="shared" si="144"/>
        <v/>
      </c>
      <c r="V453" t="str">
        <f t="shared" si="145"/>
        <v>X</v>
      </c>
      <c r="W453" t="str">
        <f t="shared" si="146"/>
        <v>X</v>
      </c>
      <c r="X453" t="str">
        <f t="shared" si="147"/>
        <v/>
      </c>
      <c r="Y453" t="str">
        <f t="shared" si="148"/>
        <v/>
      </c>
      <c r="Z453" t="str">
        <f t="shared" si="149"/>
        <v/>
      </c>
      <c r="AA453" t="str">
        <f t="shared" si="150"/>
        <v/>
      </c>
      <c r="AB453" t="str">
        <f t="shared" si="151"/>
        <v/>
      </c>
      <c r="AC453" t="str">
        <f t="shared" si="152"/>
        <v/>
      </c>
      <c r="AD453" t="str">
        <f t="shared" si="153"/>
        <v>X</v>
      </c>
      <c r="AE453" t="str">
        <f t="shared" si="154"/>
        <v>X</v>
      </c>
      <c r="BI453">
        <v>217</v>
      </c>
    </row>
    <row r="454" spans="1:61" x14ac:dyDescent="0.25">
      <c r="A454" s="6">
        <v>2134.4</v>
      </c>
      <c r="B454">
        <v>1.3</v>
      </c>
      <c r="C454" t="s">
        <v>941</v>
      </c>
      <c r="D454" t="s">
        <v>489</v>
      </c>
      <c r="E454">
        <v>54.7</v>
      </c>
      <c r="F454">
        <v>264</v>
      </c>
      <c r="K454" t="str">
        <f t="shared" si="155"/>
        <v>E-0.2m</v>
      </c>
      <c r="L454" t="str">
        <f t="shared" si="137"/>
        <v/>
      </c>
      <c r="M454" t="str">
        <f t="shared" si="134"/>
        <v/>
      </c>
      <c r="N454" t="str">
        <f t="shared" si="138"/>
        <v/>
      </c>
      <c r="O454" t="str">
        <f t="shared" si="139"/>
        <v/>
      </c>
      <c r="P454" t="str">
        <f t="shared" si="140"/>
        <v/>
      </c>
      <c r="Q454" t="str">
        <f t="shared" si="135"/>
        <v/>
      </c>
      <c r="R454" t="str">
        <f t="shared" si="141"/>
        <v/>
      </c>
      <c r="S454" t="str">
        <f t="shared" si="142"/>
        <v/>
      </c>
      <c r="T454" t="str">
        <f t="shared" si="143"/>
        <v/>
      </c>
      <c r="U454" t="str">
        <f t="shared" si="144"/>
        <v/>
      </c>
      <c r="V454" t="str">
        <f t="shared" si="145"/>
        <v/>
      </c>
      <c r="W454" t="str">
        <f t="shared" si="146"/>
        <v/>
      </c>
      <c r="X454" t="str">
        <f t="shared" si="147"/>
        <v/>
      </c>
      <c r="Y454" t="str">
        <f t="shared" si="148"/>
        <v/>
      </c>
      <c r="Z454" t="str">
        <f t="shared" si="149"/>
        <v/>
      </c>
      <c r="AA454" t="str">
        <f t="shared" si="150"/>
        <v/>
      </c>
      <c r="AB454" t="str">
        <f t="shared" si="151"/>
        <v/>
      </c>
      <c r="AC454" t="str">
        <f t="shared" si="152"/>
        <v/>
      </c>
      <c r="AD454" t="str">
        <f t="shared" si="153"/>
        <v/>
      </c>
      <c r="AE454" t="str">
        <f t="shared" si="154"/>
        <v/>
      </c>
      <c r="BI454">
        <v>217</v>
      </c>
    </row>
    <row r="455" spans="1:61" x14ac:dyDescent="0.25">
      <c r="A455" s="6">
        <v>2135.6999999999998</v>
      </c>
      <c r="B455">
        <v>1.3</v>
      </c>
      <c r="C455" t="s">
        <v>942</v>
      </c>
      <c r="D455" t="s">
        <v>275</v>
      </c>
      <c r="E455">
        <v>53.4</v>
      </c>
      <c r="F455">
        <v>264</v>
      </c>
      <c r="K455" t="str">
        <f t="shared" si="155"/>
        <v/>
      </c>
      <c r="L455" t="str">
        <f t="shared" si="137"/>
        <v/>
      </c>
      <c r="M455" t="str">
        <f t="shared" ref="M455:M518" si="156">IF(ISERROR(FIND(" O",$D455)),"","X")</f>
        <v/>
      </c>
      <c r="N455" t="str">
        <f t="shared" si="138"/>
        <v/>
      </c>
      <c r="O455" t="str">
        <f t="shared" si="139"/>
        <v/>
      </c>
      <c r="P455" t="str">
        <f t="shared" si="140"/>
        <v/>
      </c>
      <c r="Q455" t="str">
        <f t="shared" si="135"/>
        <v/>
      </c>
      <c r="R455" t="str">
        <f t="shared" si="141"/>
        <v/>
      </c>
      <c r="S455" t="str">
        <f t="shared" si="142"/>
        <v>X</v>
      </c>
      <c r="T455" t="str">
        <f t="shared" si="143"/>
        <v/>
      </c>
      <c r="U455" t="str">
        <f t="shared" si="144"/>
        <v/>
      </c>
      <c r="V455" t="str">
        <f t="shared" si="145"/>
        <v/>
      </c>
      <c r="W455" t="str">
        <f t="shared" si="146"/>
        <v/>
      </c>
      <c r="X455" t="str">
        <f t="shared" si="147"/>
        <v/>
      </c>
      <c r="Y455" t="str">
        <f t="shared" si="148"/>
        <v/>
      </c>
      <c r="Z455" t="str">
        <f t="shared" si="149"/>
        <v/>
      </c>
      <c r="AA455" t="str">
        <f t="shared" si="150"/>
        <v/>
      </c>
      <c r="AB455" t="str">
        <f t="shared" si="151"/>
        <v/>
      </c>
      <c r="AC455" t="str">
        <f t="shared" si="152"/>
        <v/>
      </c>
      <c r="AD455" t="str">
        <f t="shared" si="153"/>
        <v/>
      </c>
      <c r="AE455" t="str">
        <f t="shared" si="154"/>
        <v/>
      </c>
      <c r="BI455">
        <v>217</v>
      </c>
    </row>
    <row r="456" spans="1:61" x14ac:dyDescent="0.25">
      <c r="A456" s="6">
        <v>2136</v>
      </c>
      <c r="B456">
        <v>0.3</v>
      </c>
      <c r="C456" t="s">
        <v>943</v>
      </c>
      <c r="D456" t="s">
        <v>281</v>
      </c>
      <c r="E456">
        <v>53.1</v>
      </c>
      <c r="F456">
        <v>264</v>
      </c>
      <c r="K456" t="str">
        <f t="shared" si="155"/>
        <v/>
      </c>
      <c r="L456" t="str">
        <f t="shared" si="137"/>
        <v/>
      </c>
      <c r="M456" t="str">
        <f t="shared" si="156"/>
        <v/>
      </c>
      <c r="N456" t="str">
        <f t="shared" si="138"/>
        <v/>
      </c>
      <c r="O456" t="str">
        <f t="shared" si="139"/>
        <v/>
      </c>
      <c r="P456" t="str">
        <f t="shared" si="140"/>
        <v/>
      </c>
      <c r="Q456" t="str">
        <f t="shared" si="135"/>
        <v/>
      </c>
      <c r="R456" t="str">
        <f t="shared" si="141"/>
        <v/>
      </c>
      <c r="S456" t="str">
        <f t="shared" si="142"/>
        <v/>
      </c>
      <c r="T456" t="str">
        <f t="shared" si="143"/>
        <v/>
      </c>
      <c r="U456" t="str">
        <f t="shared" si="144"/>
        <v/>
      </c>
      <c r="V456" t="str">
        <f t="shared" si="145"/>
        <v/>
      </c>
      <c r="W456" t="str">
        <f t="shared" si="146"/>
        <v/>
      </c>
      <c r="X456" t="str">
        <f t="shared" si="147"/>
        <v/>
      </c>
      <c r="Y456" t="str">
        <f t="shared" si="148"/>
        <v/>
      </c>
      <c r="Z456" t="str">
        <f t="shared" si="149"/>
        <v/>
      </c>
      <c r="AA456" t="str">
        <f t="shared" si="150"/>
        <v/>
      </c>
      <c r="AB456" t="str">
        <f t="shared" si="151"/>
        <v/>
      </c>
      <c r="AC456" t="str">
        <f t="shared" si="152"/>
        <v/>
      </c>
      <c r="AD456" t="str">
        <f t="shared" si="153"/>
        <v>X</v>
      </c>
      <c r="AE456" t="str">
        <f t="shared" si="154"/>
        <v/>
      </c>
      <c r="BI456">
        <v>217</v>
      </c>
    </row>
    <row r="457" spans="1:61" x14ac:dyDescent="0.25">
      <c r="A457" s="6">
        <v>2137.3000000000002</v>
      </c>
      <c r="B457">
        <v>1.3</v>
      </c>
      <c r="C457" t="s">
        <v>944</v>
      </c>
      <c r="D457" t="s">
        <v>350</v>
      </c>
      <c r="E457">
        <v>51.8</v>
      </c>
      <c r="F457">
        <v>264</v>
      </c>
      <c r="K457" t="str">
        <f t="shared" si="155"/>
        <v/>
      </c>
      <c r="L457" t="str">
        <f t="shared" si="137"/>
        <v/>
      </c>
      <c r="M457" t="str">
        <f t="shared" si="156"/>
        <v/>
      </c>
      <c r="N457" t="str">
        <f t="shared" si="138"/>
        <v>X</v>
      </c>
      <c r="O457" t="str">
        <f t="shared" si="139"/>
        <v/>
      </c>
      <c r="P457" t="str">
        <f t="shared" si="140"/>
        <v/>
      </c>
      <c r="Q457" t="str">
        <f t="shared" si="135"/>
        <v/>
      </c>
      <c r="R457" t="str">
        <f t="shared" si="141"/>
        <v/>
      </c>
      <c r="S457" t="str">
        <f t="shared" si="142"/>
        <v/>
      </c>
      <c r="T457" t="str">
        <f t="shared" si="143"/>
        <v/>
      </c>
      <c r="U457" t="str">
        <f t="shared" si="144"/>
        <v/>
      </c>
      <c r="V457" t="str">
        <f t="shared" si="145"/>
        <v/>
      </c>
      <c r="W457" t="str">
        <f t="shared" si="146"/>
        <v/>
      </c>
      <c r="X457" t="str">
        <f t="shared" si="147"/>
        <v/>
      </c>
      <c r="Y457" t="str">
        <f t="shared" si="148"/>
        <v/>
      </c>
      <c r="Z457" t="str">
        <f t="shared" si="149"/>
        <v/>
      </c>
      <c r="AA457" t="str">
        <f t="shared" si="150"/>
        <v/>
      </c>
      <c r="AB457" t="str">
        <f t="shared" si="151"/>
        <v/>
      </c>
      <c r="AC457" t="str">
        <f t="shared" si="152"/>
        <v/>
      </c>
      <c r="AD457" t="str">
        <f t="shared" si="153"/>
        <v>X</v>
      </c>
      <c r="AE457" t="str">
        <f t="shared" si="154"/>
        <v/>
      </c>
      <c r="BI457">
        <v>217</v>
      </c>
    </row>
    <row r="458" spans="1:61" x14ac:dyDescent="0.25">
      <c r="A458" s="6">
        <v>2139</v>
      </c>
      <c r="B458">
        <v>1.7</v>
      </c>
      <c r="C458" t="s">
        <v>945</v>
      </c>
      <c r="D458" t="s">
        <v>281</v>
      </c>
      <c r="E458">
        <v>50.1</v>
      </c>
      <c r="F458">
        <v>264</v>
      </c>
      <c r="K458" t="str">
        <f t="shared" si="155"/>
        <v/>
      </c>
      <c r="L458" t="str">
        <f t="shared" si="137"/>
        <v/>
      </c>
      <c r="M458" t="str">
        <f t="shared" si="156"/>
        <v/>
      </c>
      <c r="N458" t="str">
        <f t="shared" si="138"/>
        <v/>
      </c>
      <c r="O458" t="str">
        <f t="shared" si="139"/>
        <v/>
      </c>
      <c r="P458" t="str">
        <f t="shared" si="140"/>
        <v/>
      </c>
      <c r="Q458" t="str">
        <f t="shared" ref="Q458:Q522" si="157">IF(ISERROR(FIND("PO",$D458)),"","X")</f>
        <v/>
      </c>
      <c r="R458" t="str">
        <f t="shared" si="141"/>
        <v/>
      </c>
      <c r="S458" t="str">
        <f t="shared" si="142"/>
        <v/>
      </c>
      <c r="T458" t="str">
        <f t="shared" si="143"/>
        <v/>
      </c>
      <c r="U458" t="str">
        <f t="shared" si="144"/>
        <v/>
      </c>
      <c r="V458" t="str">
        <f t="shared" si="145"/>
        <v/>
      </c>
      <c r="W458" t="str">
        <f t="shared" si="146"/>
        <v/>
      </c>
      <c r="X458" t="str">
        <f t="shared" si="147"/>
        <v/>
      </c>
      <c r="Y458" t="str">
        <f t="shared" si="148"/>
        <v/>
      </c>
      <c r="Z458" t="str">
        <f t="shared" si="149"/>
        <v/>
      </c>
      <c r="AA458" t="str">
        <f t="shared" si="150"/>
        <v/>
      </c>
      <c r="AB458" t="str">
        <f t="shared" si="151"/>
        <v/>
      </c>
      <c r="AC458" t="str">
        <f t="shared" si="152"/>
        <v/>
      </c>
      <c r="AD458" t="str">
        <f t="shared" si="153"/>
        <v>X</v>
      </c>
      <c r="AE458" t="str">
        <f t="shared" si="154"/>
        <v/>
      </c>
      <c r="BI458">
        <v>217</v>
      </c>
    </row>
    <row r="459" spans="1:61" x14ac:dyDescent="0.25">
      <c r="A459" s="6">
        <v>2140.8000000000002</v>
      </c>
      <c r="B459">
        <v>1.8</v>
      </c>
      <c r="C459" t="s">
        <v>946</v>
      </c>
      <c r="D459" t="s">
        <v>351</v>
      </c>
      <c r="E459">
        <v>48.3</v>
      </c>
      <c r="F459">
        <v>264</v>
      </c>
      <c r="K459" t="str">
        <f t="shared" ref="K459:K490" si="158">IF(ISERROR(FIND("m ",D459)),"",MID(D459,FIND("-",D459)-1,FIND("m ",D459)+1-FIND("-",D459)+1))</f>
        <v/>
      </c>
      <c r="L459" t="str">
        <f t="shared" si="137"/>
        <v/>
      </c>
      <c r="M459" t="str">
        <f t="shared" si="156"/>
        <v/>
      </c>
      <c r="N459" t="str">
        <f t="shared" si="138"/>
        <v/>
      </c>
      <c r="O459" t="str">
        <f t="shared" si="139"/>
        <v/>
      </c>
      <c r="P459" t="str">
        <f t="shared" si="140"/>
        <v/>
      </c>
      <c r="Q459" t="str">
        <f t="shared" si="157"/>
        <v/>
      </c>
      <c r="R459" t="str">
        <f t="shared" si="141"/>
        <v/>
      </c>
      <c r="S459" t="str">
        <f t="shared" si="142"/>
        <v/>
      </c>
      <c r="T459" t="str">
        <f t="shared" si="143"/>
        <v/>
      </c>
      <c r="U459" t="str">
        <f t="shared" si="144"/>
        <v>X</v>
      </c>
      <c r="V459" t="str">
        <f t="shared" si="145"/>
        <v/>
      </c>
      <c r="W459" t="str">
        <f t="shared" si="146"/>
        <v/>
      </c>
      <c r="X459" t="str">
        <f t="shared" si="147"/>
        <v/>
      </c>
      <c r="Y459" t="str">
        <f t="shared" si="148"/>
        <v/>
      </c>
      <c r="Z459" t="str">
        <f t="shared" si="149"/>
        <v/>
      </c>
      <c r="AA459" t="str">
        <f t="shared" si="150"/>
        <v/>
      </c>
      <c r="AB459" t="str">
        <f t="shared" si="151"/>
        <v/>
      </c>
      <c r="AC459" t="str">
        <f t="shared" si="152"/>
        <v/>
      </c>
      <c r="AD459" t="str">
        <f t="shared" si="153"/>
        <v>X</v>
      </c>
      <c r="AE459" t="str">
        <f t="shared" si="154"/>
        <v/>
      </c>
      <c r="AH459" t="s">
        <v>8</v>
      </c>
      <c r="AI459" t="s">
        <v>107</v>
      </c>
      <c r="AJ459">
        <v>45.7065263</v>
      </c>
      <c r="AK459">
        <v>-69.007271799999998</v>
      </c>
      <c r="AL459">
        <v>2126.3000000000002</v>
      </c>
      <c r="AM459">
        <v>48.3</v>
      </c>
      <c r="AN459">
        <v>620</v>
      </c>
      <c r="AT459" t="s">
        <v>107</v>
      </c>
      <c r="AU459" t="s">
        <v>391</v>
      </c>
      <c r="AV459">
        <v>2140.8000000000002</v>
      </c>
      <c r="AW459">
        <v>10.1</v>
      </c>
      <c r="AX459" t="s">
        <v>174</v>
      </c>
      <c r="AY459">
        <v>11.4</v>
      </c>
      <c r="AZ459">
        <v>48.3</v>
      </c>
      <c r="BA459">
        <v>655</v>
      </c>
      <c r="BB459" t="s">
        <v>175</v>
      </c>
      <c r="BC459">
        <v>8</v>
      </c>
      <c r="BD459" t="s">
        <v>233</v>
      </c>
      <c r="BE459">
        <v>-69.007900000000006</v>
      </c>
      <c r="BF459">
        <v>45.706580000000002</v>
      </c>
      <c r="BI459">
        <v>217</v>
      </c>
    </row>
    <row r="460" spans="1:61" x14ac:dyDescent="0.25">
      <c r="A460" s="6">
        <v>2141.3000000000002</v>
      </c>
      <c r="B460">
        <v>0.5</v>
      </c>
      <c r="C460" t="s">
        <v>497</v>
      </c>
      <c r="D460" t="s">
        <v>281</v>
      </c>
      <c r="E460">
        <v>47.8</v>
      </c>
      <c r="F460">
        <v>264</v>
      </c>
      <c r="K460" t="str">
        <f t="shared" si="158"/>
        <v/>
      </c>
      <c r="L460" t="str">
        <f t="shared" si="137"/>
        <v/>
      </c>
      <c r="M460" t="str">
        <f t="shared" si="156"/>
        <v/>
      </c>
      <c r="N460" t="str">
        <f t="shared" si="138"/>
        <v/>
      </c>
      <c r="O460" t="str">
        <f t="shared" si="139"/>
        <v/>
      </c>
      <c r="P460" t="str">
        <f t="shared" si="140"/>
        <v/>
      </c>
      <c r="Q460" t="str">
        <f t="shared" si="157"/>
        <v/>
      </c>
      <c r="R460" t="str">
        <f t="shared" si="141"/>
        <v/>
      </c>
      <c r="S460" t="str">
        <f t="shared" si="142"/>
        <v/>
      </c>
      <c r="T460" t="str">
        <f t="shared" si="143"/>
        <v/>
      </c>
      <c r="U460" t="str">
        <f t="shared" si="144"/>
        <v/>
      </c>
      <c r="V460" t="str">
        <f t="shared" si="145"/>
        <v/>
      </c>
      <c r="W460" t="str">
        <f t="shared" si="146"/>
        <v/>
      </c>
      <c r="X460" t="str">
        <f t="shared" si="147"/>
        <v/>
      </c>
      <c r="Y460" t="str">
        <f t="shared" si="148"/>
        <v/>
      </c>
      <c r="Z460" t="str">
        <f t="shared" si="149"/>
        <v/>
      </c>
      <c r="AA460" t="str">
        <f t="shared" si="150"/>
        <v/>
      </c>
      <c r="AB460" t="str">
        <f t="shared" si="151"/>
        <v/>
      </c>
      <c r="AC460" t="str">
        <f t="shared" si="152"/>
        <v/>
      </c>
      <c r="AD460" t="str">
        <f t="shared" si="153"/>
        <v>X</v>
      </c>
      <c r="AE460" t="str">
        <f t="shared" si="154"/>
        <v/>
      </c>
      <c r="BI460">
        <v>217</v>
      </c>
    </row>
    <row r="461" spans="1:61" x14ac:dyDescent="0.25">
      <c r="A461" s="6">
        <v>2141.4</v>
      </c>
      <c r="B461">
        <v>0.1</v>
      </c>
      <c r="C461" t="s">
        <v>947</v>
      </c>
      <c r="D461" t="s">
        <v>281</v>
      </c>
      <c r="E461">
        <v>47.7</v>
      </c>
      <c r="F461">
        <v>265</v>
      </c>
      <c r="K461" t="str">
        <f t="shared" si="158"/>
        <v/>
      </c>
      <c r="L461" t="str">
        <f t="shared" ref="L461:L522" si="159">IF(ISERROR(FIND("B",$D461)),"","X")</f>
        <v/>
      </c>
      <c r="M461" t="str">
        <f t="shared" si="156"/>
        <v/>
      </c>
      <c r="N461" t="str">
        <f t="shared" ref="N461:N522" si="160">IF(ISERROR(FIND("C",$D461)),"","X")</f>
        <v/>
      </c>
      <c r="O461" t="str">
        <f t="shared" ref="O461:O522" si="161">IF(ISERROR(FIND("P",$D461)),"","X")</f>
        <v/>
      </c>
      <c r="P461" t="str">
        <f t="shared" ref="P461:P522" si="162">IF(ISERROR(FIND("cl",$D461)),"","X")</f>
        <v/>
      </c>
      <c r="Q461" t="str">
        <f t="shared" si="157"/>
        <v/>
      </c>
      <c r="R461" t="str">
        <f t="shared" ref="R461:R522" si="163">IF(ISERROR(FIND("D",$D461)),"","X")</f>
        <v/>
      </c>
      <c r="S461" t="str">
        <f t="shared" ref="S461:S522" si="164">IF(ISERROR(FIND("R",$D461)),"","X")</f>
        <v/>
      </c>
      <c r="T461" t="str">
        <f t="shared" ref="T461:T522" si="165">IF(ISERROR(FIND("f",$D461)),"","X")</f>
        <v/>
      </c>
      <c r="U461" t="str">
        <f t="shared" ref="U461:U522" si="166">IF(ISERROR(FIND("S",$D461)),"","X")</f>
        <v/>
      </c>
      <c r="V461" t="str">
        <f t="shared" ref="V461:V522" si="167">IF(ISERROR(FIND("G",$D461)),"","X")</f>
        <v/>
      </c>
      <c r="W461" t="str">
        <f t="shared" ref="W461:W522" si="168">IF(ISERROR(FIND("sh",$D461)),"","X")</f>
        <v/>
      </c>
      <c r="X461" t="str">
        <f t="shared" ref="X461:X522" si="169">IF(ISERROR(FIND("g",$D461)),"","X")</f>
        <v/>
      </c>
      <c r="Y461" t="str">
        <f t="shared" ref="Y461:Y522" si="170">IF(ISERROR(FIND("T",$D461)),"","X")</f>
        <v/>
      </c>
      <c r="Z461" t="str">
        <f t="shared" ref="Z461:Z522" si="171">IF(ISERROR(FIND("H",$D461)),"","X")</f>
        <v/>
      </c>
      <c r="AA461" t="str">
        <f t="shared" ref="AA461:AA522" si="172">IF(ISERROR(FIND("nw",$D461)),"","X")</f>
        <v/>
      </c>
      <c r="AB461" t="str">
        <f t="shared" ref="AB461:AB522" si="173">IF(ISERROR(FIND("L",$D461)),"","X")</f>
        <v/>
      </c>
      <c r="AC461" t="str">
        <f t="shared" ref="AC461:AC522" si="174">IF(ISERROR(FIND("V",$D461)),"","X")</f>
        <v/>
      </c>
      <c r="AD461" t="str">
        <f t="shared" ref="AD461:AD522" si="175">IF(ISERROR(FIND("w",$D461)),"","X")</f>
        <v>X</v>
      </c>
      <c r="AE461" t="str">
        <f t="shared" ref="AE461:AE522" si="176">IF(ISERROR(FIND("M",$D461)),"","X")</f>
        <v/>
      </c>
      <c r="BI461">
        <v>217</v>
      </c>
    </row>
    <row r="462" spans="1:61" x14ac:dyDescent="0.25">
      <c r="A462" s="6">
        <v>2142.6</v>
      </c>
      <c r="B462">
        <v>1.2</v>
      </c>
      <c r="C462" t="s">
        <v>948</v>
      </c>
      <c r="E462">
        <v>46.5</v>
      </c>
      <c r="F462">
        <v>265</v>
      </c>
      <c r="K462" t="str">
        <f t="shared" si="158"/>
        <v/>
      </c>
      <c r="L462" t="str">
        <f t="shared" si="159"/>
        <v/>
      </c>
      <c r="M462" t="str">
        <f t="shared" si="156"/>
        <v/>
      </c>
      <c r="N462" t="str">
        <f t="shared" si="160"/>
        <v/>
      </c>
      <c r="O462" t="str">
        <f t="shared" si="161"/>
        <v/>
      </c>
      <c r="P462" t="str">
        <f t="shared" si="162"/>
        <v/>
      </c>
      <c r="Q462" t="str">
        <f t="shared" si="157"/>
        <v/>
      </c>
      <c r="R462" t="str">
        <f t="shared" si="163"/>
        <v/>
      </c>
      <c r="S462" t="str">
        <f t="shared" si="164"/>
        <v/>
      </c>
      <c r="T462" t="str">
        <f t="shared" si="165"/>
        <v/>
      </c>
      <c r="U462" t="str">
        <f t="shared" si="166"/>
        <v/>
      </c>
      <c r="V462" t="str">
        <f t="shared" si="167"/>
        <v/>
      </c>
      <c r="W462" t="str">
        <f t="shared" si="168"/>
        <v/>
      </c>
      <c r="X462" t="str">
        <f t="shared" si="169"/>
        <v/>
      </c>
      <c r="Y462" t="str">
        <f t="shared" si="170"/>
        <v/>
      </c>
      <c r="Z462" t="str">
        <f t="shared" si="171"/>
        <v/>
      </c>
      <c r="AA462" t="str">
        <f t="shared" si="172"/>
        <v/>
      </c>
      <c r="AB462" t="str">
        <f t="shared" si="173"/>
        <v/>
      </c>
      <c r="AC462" t="str">
        <f t="shared" si="174"/>
        <v/>
      </c>
      <c r="AD462" t="str">
        <f t="shared" si="175"/>
        <v/>
      </c>
      <c r="AE462" t="str">
        <f t="shared" si="176"/>
        <v/>
      </c>
      <c r="BI462">
        <v>217</v>
      </c>
    </row>
    <row r="463" spans="1:61" x14ac:dyDescent="0.25">
      <c r="A463" s="6">
        <v>2143</v>
      </c>
      <c r="B463">
        <v>0.4</v>
      </c>
      <c r="C463" t="s">
        <v>949</v>
      </c>
      <c r="E463">
        <v>46.1</v>
      </c>
      <c r="F463">
        <v>265</v>
      </c>
      <c r="K463" t="str">
        <f t="shared" si="158"/>
        <v/>
      </c>
      <c r="L463" t="str">
        <f t="shared" si="159"/>
        <v/>
      </c>
      <c r="M463" t="str">
        <f t="shared" si="156"/>
        <v/>
      </c>
      <c r="N463" t="str">
        <f t="shared" si="160"/>
        <v/>
      </c>
      <c r="O463" t="str">
        <f t="shared" si="161"/>
        <v/>
      </c>
      <c r="P463" t="str">
        <f t="shared" si="162"/>
        <v/>
      </c>
      <c r="Q463" t="str">
        <f t="shared" si="157"/>
        <v/>
      </c>
      <c r="R463" t="str">
        <f t="shared" si="163"/>
        <v/>
      </c>
      <c r="S463" t="str">
        <f t="shared" si="164"/>
        <v/>
      </c>
      <c r="T463" t="str">
        <f t="shared" si="165"/>
        <v/>
      </c>
      <c r="U463" t="str">
        <f t="shared" si="166"/>
        <v/>
      </c>
      <c r="V463" t="str">
        <f t="shared" si="167"/>
        <v/>
      </c>
      <c r="W463" t="str">
        <f t="shared" si="168"/>
        <v/>
      </c>
      <c r="X463" t="str">
        <f t="shared" si="169"/>
        <v/>
      </c>
      <c r="Y463" t="str">
        <f t="shared" si="170"/>
        <v/>
      </c>
      <c r="Z463" t="str">
        <f t="shared" si="171"/>
        <v/>
      </c>
      <c r="AA463" t="str">
        <f t="shared" si="172"/>
        <v/>
      </c>
      <c r="AB463" t="str">
        <f t="shared" si="173"/>
        <v/>
      </c>
      <c r="AC463" t="str">
        <f t="shared" si="174"/>
        <v/>
      </c>
      <c r="AD463" t="str">
        <f t="shared" si="175"/>
        <v/>
      </c>
      <c r="AE463" t="str">
        <f t="shared" si="176"/>
        <v/>
      </c>
      <c r="BI463">
        <v>217</v>
      </c>
    </row>
    <row r="464" spans="1:61" x14ac:dyDescent="0.25">
      <c r="A464" s="6">
        <v>2143.1</v>
      </c>
      <c r="B464">
        <v>0.1</v>
      </c>
      <c r="C464" t="s">
        <v>950</v>
      </c>
      <c r="E464">
        <v>46</v>
      </c>
      <c r="F464">
        <v>265</v>
      </c>
      <c r="K464" t="str">
        <f t="shared" si="158"/>
        <v/>
      </c>
      <c r="L464" t="str">
        <f t="shared" si="159"/>
        <v/>
      </c>
      <c r="M464" t="str">
        <f t="shared" si="156"/>
        <v/>
      </c>
      <c r="N464" t="str">
        <f t="shared" si="160"/>
        <v/>
      </c>
      <c r="O464" t="str">
        <f t="shared" si="161"/>
        <v/>
      </c>
      <c r="P464" t="str">
        <f t="shared" si="162"/>
        <v/>
      </c>
      <c r="Q464" t="str">
        <f t="shared" si="157"/>
        <v/>
      </c>
      <c r="R464" t="str">
        <f t="shared" si="163"/>
        <v/>
      </c>
      <c r="S464" t="str">
        <f t="shared" si="164"/>
        <v/>
      </c>
      <c r="T464" t="str">
        <f t="shared" si="165"/>
        <v/>
      </c>
      <c r="U464" t="str">
        <f t="shared" si="166"/>
        <v/>
      </c>
      <c r="V464" t="str">
        <f t="shared" si="167"/>
        <v/>
      </c>
      <c r="W464" t="str">
        <f t="shared" si="168"/>
        <v/>
      </c>
      <c r="X464" t="str">
        <f t="shared" si="169"/>
        <v/>
      </c>
      <c r="Y464" t="str">
        <f t="shared" si="170"/>
        <v/>
      </c>
      <c r="Z464" t="str">
        <f t="shared" si="171"/>
        <v/>
      </c>
      <c r="AA464" t="str">
        <f t="shared" si="172"/>
        <v/>
      </c>
      <c r="AB464" t="str">
        <f t="shared" si="173"/>
        <v/>
      </c>
      <c r="AC464" t="str">
        <f t="shared" si="174"/>
        <v/>
      </c>
      <c r="AD464" t="str">
        <f t="shared" si="175"/>
        <v/>
      </c>
      <c r="AE464" t="str">
        <f t="shared" si="176"/>
        <v/>
      </c>
      <c r="BI464">
        <v>217</v>
      </c>
    </row>
    <row r="465" spans="1:61" x14ac:dyDescent="0.25">
      <c r="A465" s="6">
        <v>2143.1999999999998</v>
      </c>
      <c r="B465">
        <v>0.1</v>
      </c>
      <c r="C465" t="s">
        <v>951</v>
      </c>
      <c r="E465">
        <v>45.9</v>
      </c>
      <c r="F465">
        <v>265</v>
      </c>
      <c r="K465" t="str">
        <f t="shared" si="158"/>
        <v/>
      </c>
      <c r="L465" t="str">
        <f t="shared" si="159"/>
        <v/>
      </c>
      <c r="M465" t="str">
        <f t="shared" si="156"/>
        <v/>
      </c>
      <c r="N465" t="str">
        <f t="shared" si="160"/>
        <v/>
      </c>
      <c r="O465" t="str">
        <f t="shared" si="161"/>
        <v/>
      </c>
      <c r="P465" t="str">
        <f t="shared" si="162"/>
        <v/>
      </c>
      <c r="Q465" t="str">
        <f t="shared" si="157"/>
        <v/>
      </c>
      <c r="R465" t="str">
        <f t="shared" si="163"/>
        <v/>
      </c>
      <c r="S465" t="str">
        <f t="shared" si="164"/>
        <v/>
      </c>
      <c r="T465" t="str">
        <f t="shared" si="165"/>
        <v/>
      </c>
      <c r="U465" t="str">
        <f t="shared" si="166"/>
        <v/>
      </c>
      <c r="V465" t="str">
        <f t="shared" si="167"/>
        <v/>
      </c>
      <c r="W465" t="str">
        <f t="shared" si="168"/>
        <v/>
      </c>
      <c r="X465" t="str">
        <f t="shared" si="169"/>
        <v/>
      </c>
      <c r="Y465" t="str">
        <f t="shared" si="170"/>
        <v/>
      </c>
      <c r="Z465" t="str">
        <f t="shared" si="171"/>
        <v/>
      </c>
      <c r="AA465" t="str">
        <f t="shared" si="172"/>
        <v/>
      </c>
      <c r="AB465" t="str">
        <f t="shared" si="173"/>
        <v/>
      </c>
      <c r="AC465" t="str">
        <f t="shared" si="174"/>
        <v/>
      </c>
      <c r="AD465" t="str">
        <f t="shared" si="175"/>
        <v/>
      </c>
      <c r="AE465" t="str">
        <f t="shared" si="176"/>
        <v/>
      </c>
      <c r="BI465">
        <v>217</v>
      </c>
    </row>
    <row r="466" spans="1:61" x14ac:dyDescent="0.25">
      <c r="A466" s="6">
        <v>2144.3000000000002</v>
      </c>
      <c r="B466">
        <v>1.1000000000000001</v>
      </c>
      <c r="C466" t="s">
        <v>952</v>
      </c>
      <c r="E466">
        <v>44.8</v>
      </c>
      <c r="F466">
        <v>265</v>
      </c>
      <c r="K466" t="str">
        <f t="shared" si="158"/>
        <v/>
      </c>
      <c r="L466" t="str">
        <f t="shared" si="159"/>
        <v/>
      </c>
      <c r="M466" t="str">
        <f t="shared" si="156"/>
        <v/>
      </c>
      <c r="N466" t="str">
        <f t="shared" si="160"/>
        <v/>
      </c>
      <c r="O466" t="str">
        <f t="shared" si="161"/>
        <v/>
      </c>
      <c r="P466" t="str">
        <f t="shared" si="162"/>
        <v/>
      </c>
      <c r="Q466" t="str">
        <f t="shared" si="157"/>
        <v/>
      </c>
      <c r="R466" t="str">
        <f t="shared" si="163"/>
        <v/>
      </c>
      <c r="S466" t="str">
        <f t="shared" si="164"/>
        <v/>
      </c>
      <c r="T466" t="str">
        <f t="shared" si="165"/>
        <v/>
      </c>
      <c r="U466" t="str">
        <f t="shared" si="166"/>
        <v/>
      </c>
      <c r="V466" t="str">
        <f t="shared" si="167"/>
        <v/>
      </c>
      <c r="W466" t="str">
        <f t="shared" si="168"/>
        <v/>
      </c>
      <c r="X466" t="str">
        <f t="shared" si="169"/>
        <v/>
      </c>
      <c r="Y466" t="str">
        <f t="shared" si="170"/>
        <v/>
      </c>
      <c r="Z466" t="str">
        <f t="shared" si="171"/>
        <v/>
      </c>
      <c r="AA466" t="str">
        <f t="shared" si="172"/>
        <v/>
      </c>
      <c r="AB466" t="str">
        <f t="shared" si="173"/>
        <v/>
      </c>
      <c r="AC466" t="str">
        <f t="shared" si="174"/>
        <v/>
      </c>
      <c r="AD466" t="str">
        <f t="shared" si="175"/>
        <v/>
      </c>
      <c r="AE466" t="str">
        <f t="shared" si="176"/>
        <v/>
      </c>
      <c r="BI466">
        <v>217</v>
      </c>
    </row>
    <row r="467" spans="1:61" x14ac:dyDescent="0.25">
      <c r="A467" s="6">
        <v>2145.1</v>
      </c>
      <c r="B467">
        <v>0.8</v>
      </c>
      <c r="C467" t="s">
        <v>953</v>
      </c>
      <c r="D467" t="s">
        <v>350</v>
      </c>
      <c r="E467">
        <v>44</v>
      </c>
      <c r="F467">
        <v>265</v>
      </c>
      <c r="K467" t="str">
        <f t="shared" si="158"/>
        <v/>
      </c>
      <c r="L467" t="str">
        <f t="shared" si="159"/>
        <v/>
      </c>
      <c r="M467" t="str">
        <f t="shared" si="156"/>
        <v/>
      </c>
      <c r="N467" t="str">
        <f t="shared" si="160"/>
        <v>X</v>
      </c>
      <c r="O467" t="str">
        <f t="shared" si="161"/>
        <v/>
      </c>
      <c r="P467" t="str">
        <f t="shared" si="162"/>
        <v/>
      </c>
      <c r="Q467" t="str">
        <f t="shared" si="157"/>
        <v/>
      </c>
      <c r="R467" t="str">
        <f t="shared" si="163"/>
        <v/>
      </c>
      <c r="S467" t="str">
        <f t="shared" si="164"/>
        <v/>
      </c>
      <c r="T467" t="str">
        <f t="shared" si="165"/>
        <v/>
      </c>
      <c r="U467" t="str">
        <f t="shared" si="166"/>
        <v/>
      </c>
      <c r="V467" t="str">
        <f t="shared" si="167"/>
        <v/>
      </c>
      <c r="W467" t="str">
        <f t="shared" si="168"/>
        <v/>
      </c>
      <c r="X467" t="str">
        <f t="shared" si="169"/>
        <v/>
      </c>
      <c r="Y467" t="str">
        <f t="shared" si="170"/>
        <v/>
      </c>
      <c r="Z467" t="str">
        <f t="shared" si="171"/>
        <v/>
      </c>
      <c r="AA467" t="str">
        <f t="shared" si="172"/>
        <v/>
      </c>
      <c r="AB467" t="str">
        <f t="shared" si="173"/>
        <v/>
      </c>
      <c r="AC467" t="str">
        <f t="shared" si="174"/>
        <v/>
      </c>
      <c r="AD467" t="str">
        <f t="shared" si="175"/>
        <v>X</v>
      </c>
      <c r="AE467" t="str">
        <f t="shared" si="176"/>
        <v/>
      </c>
      <c r="BI467">
        <v>217</v>
      </c>
    </row>
    <row r="468" spans="1:61" x14ac:dyDescent="0.25">
      <c r="A468" s="6">
        <v>2146.6</v>
      </c>
      <c r="B468">
        <v>1.5</v>
      </c>
      <c r="C468" t="s">
        <v>954</v>
      </c>
      <c r="E468">
        <v>42.5</v>
      </c>
      <c r="F468">
        <v>265</v>
      </c>
      <c r="K468" t="str">
        <f t="shared" si="158"/>
        <v/>
      </c>
      <c r="L468" t="str">
        <f t="shared" si="159"/>
        <v/>
      </c>
      <c r="M468" t="str">
        <f t="shared" si="156"/>
        <v/>
      </c>
      <c r="N468" t="str">
        <f t="shared" si="160"/>
        <v/>
      </c>
      <c r="O468" t="str">
        <f t="shared" si="161"/>
        <v/>
      </c>
      <c r="P468" t="str">
        <f t="shared" si="162"/>
        <v/>
      </c>
      <c r="Q468" t="str">
        <f t="shared" si="157"/>
        <v/>
      </c>
      <c r="R468" t="str">
        <f t="shared" si="163"/>
        <v/>
      </c>
      <c r="S468" t="str">
        <f t="shared" si="164"/>
        <v/>
      </c>
      <c r="T468" t="str">
        <f t="shared" si="165"/>
        <v/>
      </c>
      <c r="U468" t="str">
        <f t="shared" si="166"/>
        <v/>
      </c>
      <c r="V468" t="str">
        <f t="shared" si="167"/>
        <v/>
      </c>
      <c r="W468" t="str">
        <f t="shared" si="168"/>
        <v/>
      </c>
      <c r="X468" t="str">
        <f t="shared" si="169"/>
        <v/>
      </c>
      <c r="Y468" t="str">
        <f t="shared" si="170"/>
        <v/>
      </c>
      <c r="Z468" t="str">
        <f t="shared" si="171"/>
        <v/>
      </c>
      <c r="AA468" t="str">
        <f t="shared" si="172"/>
        <v/>
      </c>
      <c r="AB468" t="str">
        <f t="shared" si="173"/>
        <v/>
      </c>
      <c r="AC468" t="str">
        <f t="shared" si="174"/>
        <v/>
      </c>
      <c r="AD468" t="str">
        <f t="shared" si="175"/>
        <v/>
      </c>
      <c r="AE468" t="str">
        <f t="shared" si="176"/>
        <v/>
      </c>
      <c r="BI468">
        <v>217</v>
      </c>
    </row>
    <row r="469" spans="1:61" x14ac:dyDescent="0.25">
      <c r="A469" s="6">
        <v>2147.6999999999998</v>
      </c>
      <c r="B469">
        <v>1.1000000000000001</v>
      </c>
      <c r="C469" t="s">
        <v>955</v>
      </c>
      <c r="D469" t="s">
        <v>281</v>
      </c>
      <c r="E469">
        <v>41.4</v>
      </c>
      <c r="F469">
        <v>265</v>
      </c>
      <c r="K469" t="str">
        <f t="shared" si="158"/>
        <v/>
      </c>
      <c r="L469" t="str">
        <f t="shared" si="159"/>
        <v/>
      </c>
      <c r="M469" t="str">
        <f t="shared" si="156"/>
        <v/>
      </c>
      <c r="N469" t="str">
        <f t="shared" si="160"/>
        <v/>
      </c>
      <c r="O469" t="str">
        <f t="shared" si="161"/>
        <v/>
      </c>
      <c r="P469" t="str">
        <f t="shared" si="162"/>
        <v/>
      </c>
      <c r="Q469" t="str">
        <f t="shared" si="157"/>
        <v/>
      </c>
      <c r="R469" t="str">
        <f t="shared" si="163"/>
        <v/>
      </c>
      <c r="S469" t="str">
        <f t="shared" si="164"/>
        <v/>
      </c>
      <c r="T469" t="str">
        <f t="shared" si="165"/>
        <v/>
      </c>
      <c r="U469" t="str">
        <f t="shared" si="166"/>
        <v/>
      </c>
      <c r="V469" t="str">
        <f t="shared" si="167"/>
        <v/>
      </c>
      <c r="W469" t="str">
        <f t="shared" si="168"/>
        <v/>
      </c>
      <c r="X469" t="str">
        <f t="shared" si="169"/>
        <v/>
      </c>
      <c r="Y469" t="str">
        <f t="shared" si="170"/>
        <v/>
      </c>
      <c r="Z469" t="str">
        <f t="shared" si="171"/>
        <v/>
      </c>
      <c r="AA469" t="str">
        <f t="shared" si="172"/>
        <v/>
      </c>
      <c r="AB469" t="str">
        <f t="shared" si="173"/>
        <v/>
      </c>
      <c r="AC469" t="str">
        <f t="shared" si="174"/>
        <v/>
      </c>
      <c r="AD469" t="str">
        <f t="shared" si="175"/>
        <v>X</v>
      </c>
      <c r="AE469" t="str">
        <f t="shared" si="176"/>
        <v/>
      </c>
      <c r="BI469">
        <v>217</v>
      </c>
    </row>
    <row r="470" spans="1:61" x14ac:dyDescent="0.25">
      <c r="A470" s="6">
        <v>2148</v>
      </c>
      <c r="B470">
        <v>0.3</v>
      </c>
      <c r="C470" t="s">
        <v>956</v>
      </c>
      <c r="D470" t="s">
        <v>275</v>
      </c>
      <c r="E470">
        <v>41.1</v>
      </c>
      <c r="F470">
        <v>265</v>
      </c>
      <c r="K470" t="str">
        <f t="shared" si="158"/>
        <v/>
      </c>
      <c r="L470" t="str">
        <f t="shared" si="159"/>
        <v/>
      </c>
      <c r="M470" t="str">
        <f t="shared" si="156"/>
        <v/>
      </c>
      <c r="N470" t="str">
        <f t="shared" si="160"/>
        <v/>
      </c>
      <c r="O470" t="str">
        <f t="shared" si="161"/>
        <v/>
      </c>
      <c r="P470" t="str">
        <f t="shared" si="162"/>
        <v/>
      </c>
      <c r="Q470" t="str">
        <f t="shared" si="157"/>
        <v/>
      </c>
      <c r="R470" t="str">
        <f t="shared" si="163"/>
        <v/>
      </c>
      <c r="S470" t="str">
        <f t="shared" si="164"/>
        <v>X</v>
      </c>
      <c r="T470" t="str">
        <f t="shared" si="165"/>
        <v/>
      </c>
      <c r="U470" t="str">
        <f t="shared" si="166"/>
        <v/>
      </c>
      <c r="V470" t="str">
        <f t="shared" si="167"/>
        <v/>
      </c>
      <c r="W470" t="str">
        <f t="shared" si="168"/>
        <v/>
      </c>
      <c r="X470" t="str">
        <f t="shared" si="169"/>
        <v/>
      </c>
      <c r="Y470" t="str">
        <f t="shared" si="170"/>
        <v/>
      </c>
      <c r="Z470" t="str">
        <f t="shared" si="171"/>
        <v/>
      </c>
      <c r="AA470" t="str">
        <f t="shared" si="172"/>
        <v/>
      </c>
      <c r="AB470" t="str">
        <f t="shared" si="173"/>
        <v/>
      </c>
      <c r="AC470" t="str">
        <f t="shared" si="174"/>
        <v/>
      </c>
      <c r="AD470" t="str">
        <f t="shared" si="175"/>
        <v/>
      </c>
      <c r="AE470" t="str">
        <f t="shared" si="176"/>
        <v/>
      </c>
      <c r="BI470">
        <v>217</v>
      </c>
    </row>
    <row r="471" spans="1:61" x14ac:dyDescent="0.25">
      <c r="A471" s="6">
        <v>2148.3000000000002</v>
      </c>
      <c r="B471">
        <v>0.3</v>
      </c>
      <c r="C471" t="s">
        <v>957</v>
      </c>
      <c r="D471" t="s">
        <v>348</v>
      </c>
      <c r="E471">
        <v>40.799999999999997</v>
      </c>
      <c r="F471">
        <v>265</v>
      </c>
      <c r="K471" t="str">
        <f t="shared" si="158"/>
        <v/>
      </c>
      <c r="L471" t="str">
        <f t="shared" si="159"/>
        <v/>
      </c>
      <c r="M471" t="str">
        <f t="shared" si="156"/>
        <v/>
      </c>
      <c r="N471" t="str">
        <f t="shared" si="160"/>
        <v/>
      </c>
      <c r="O471" t="str">
        <f t="shared" si="161"/>
        <v/>
      </c>
      <c r="P471" t="str">
        <f t="shared" si="162"/>
        <v/>
      </c>
      <c r="Q471" t="str">
        <f t="shared" si="157"/>
        <v/>
      </c>
      <c r="R471" t="str">
        <f t="shared" si="163"/>
        <v/>
      </c>
      <c r="S471" t="str">
        <f t="shared" si="164"/>
        <v>X</v>
      </c>
      <c r="T471" t="str">
        <f t="shared" si="165"/>
        <v/>
      </c>
      <c r="U471" t="str">
        <f t="shared" si="166"/>
        <v/>
      </c>
      <c r="V471" t="str">
        <f t="shared" si="167"/>
        <v/>
      </c>
      <c r="W471" t="str">
        <f t="shared" si="168"/>
        <v/>
      </c>
      <c r="X471" t="str">
        <f t="shared" si="169"/>
        <v/>
      </c>
      <c r="Y471" t="str">
        <f t="shared" si="170"/>
        <v/>
      </c>
      <c r="Z471" t="str">
        <f t="shared" si="171"/>
        <v/>
      </c>
      <c r="AA471" t="str">
        <f t="shared" si="172"/>
        <v/>
      </c>
      <c r="AB471" t="str">
        <f t="shared" si="173"/>
        <v/>
      </c>
      <c r="AC471" t="str">
        <f t="shared" si="174"/>
        <v/>
      </c>
      <c r="AD471" t="str">
        <f t="shared" si="175"/>
        <v>X</v>
      </c>
      <c r="AE471" t="str">
        <f t="shared" si="176"/>
        <v/>
      </c>
      <c r="BI471">
        <v>217</v>
      </c>
    </row>
    <row r="472" spans="1:61" x14ac:dyDescent="0.25">
      <c r="A472" s="6">
        <v>2149.1999999999998</v>
      </c>
      <c r="B472">
        <v>0.9</v>
      </c>
      <c r="C472" t="s">
        <v>958</v>
      </c>
      <c r="D472" t="s">
        <v>281</v>
      </c>
      <c r="E472">
        <v>39.9</v>
      </c>
      <c r="F472">
        <v>265</v>
      </c>
      <c r="H472" t="s">
        <v>323</v>
      </c>
      <c r="K472" t="str">
        <f t="shared" si="158"/>
        <v/>
      </c>
      <c r="L472" t="str">
        <f t="shared" si="159"/>
        <v/>
      </c>
      <c r="M472" t="str">
        <f t="shared" si="156"/>
        <v/>
      </c>
      <c r="N472" t="str">
        <f t="shared" si="160"/>
        <v/>
      </c>
      <c r="O472" t="str">
        <f t="shared" si="161"/>
        <v/>
      </c>
      <c r="P472" t="str">
        <f t="shared" si="162"/>
        <v/>
      </c>
      <c r="Q472" t="str">
        <f t="shared" si="157"/>
        <v/>
      </c>
      <c r="R472" t="str">
        <f t="shared" si="163"/>
        <v/>
      </c>
      <c r="S472" t="str">
        <f t="shared" si="164"/>
        <v/>
      </c>
      <c r="T472" t="str">
        <f t="shared" si="165"/>
        <v/>
      </c>
      <c r="U472" t="str">
        <f t="shared" si="166"/>
        <v/>
      </c>
      <c r="V472" t="str">
        <f t="shared" si="167"/>
        <v/>
      </c>
      <c r="W472" t="str">
        <f t="shared" si="168"/>
        <v/>
      </c>
      <c r="X472" t="str">
        <f t="shared" si="169"/>
        <v/>
      </c>
      <c r="Y472" t="str">
        <f t="shared" si="170"/>
        <v/>
      </c>
      <c r="Z472" t="str">
        <f t="shared" si="171"/>
        <v/>
      </c>
      <c r="AA472" t="str">
        <f t="shared" si="172"/>
        <v/>
      </c>
      <c r="AB472" t="str">
        <f t="shared" si="173"/>
        <v/>
      </c>
      <c r="AC472" t="str">
        <f t="shared" si="174"/>
        <v/>
      </c>
      <c r="AD472" t="str">
        <f t="shared" si="175"/>
        <v>X</v>
      </c>
      <c r="AE472" t="str">
        <f t="shared" si="176"/>
        <v/>
      </c>
      <c r="BI472">
        <v>217</v>
      </c>
    </row>
    <row r="473" spans="1:61" x14ac:dyDescent="0.25">
      <c r="A473" s="6">
        <v>2150.5</v>
      </c>
      <c r="B473">
        <v>1.3</v>
      </c>
      <c r="C473" t="s">
        <v>959</v>
      </c>
      <c r="D473" t="s">
        <v>281</v>
      </c>
      <c r="E473">
        <v>38.6</v>
      </c>
      <c r="F473">
        <v>265</v>
      </c>
      <c r="K473" t="str">
        <f t="shared" si="158"/>
        <v/>
      </c>
      <c r="L473" t="str">
        <f t="shared" si="159"/>
        <v/>
      </c>
      <c r="M473" t="str">
        <f t="shared" si="156"/>
        <v/>
      </c>
      <c r="N473" t="str">
        <f t="shared" si="160"/>
        <v/>
      </c>
      <c r="O473" t="str">
        <f t="shared" si="161"/>
        <v/>
      </c>
      <c r="P473" t="str">
        <f t="shared" si="162"/>
        <v/>
      </c>
      <c r="Q473" t="str">
        <f t="shared" si="157"/>
        <v/>
      </c>
      <c r="R473" t="str">
        <f t="shared" si="163"/>
        <v/>
      </c>
      <c r="S473" t="str">
        <f t="shared" si="164"/>
        <v/>
      </c>
      <c r="T473" t="str">
        <f t="shared" si="165"/>
        <v/>
      </c>
      <c r="U473" t="str">
        <f t="shared" si="166"/>
        <v/>
      </c>
      <c r="V473" t="str">
        <f t="shared" si="167"/>
        <v/>
      </c>
      <c r="W473" t="str">
        <f t="shared" si="168"/>
        <v/>
      </c>
      <c r="X473" t="str">
        <f t="shared" si="169"/>
        <v/>
      </c>
      <c r="Y473" t="str">
        <f t="shared" si="170"/>
        <v/>
      </c>
      <c r="Z473" t="str">
        <f t="shared" si="171"/>
        <v/>
      </c>
      <c r="AA473" t="str">
        <f t="shared" si="172"/>
        <v/>
      </c>
      <c r="AB473" t="str">
        <f t="shared" si="173"/>
        <v/>
      </c>
      <c r="AC473" t="str">
        <f t="shared" si="174"/>
        <v/>
      </c>
      <c r="AD473" t="str">
        <f t="shared" si="175"/>
        <v>X</v>
      </c>
      <c r="AE473" t="str">
        <f t="shared" si="176"/>
        <v/>
      </c>
      <c r="BI473">
        <v>220</v>
      </c>
    </row>
    <row r="474" spans="1:61" x14ac:dyDescent="0.25">
      <c r="A474" s="6">
        <v>2150.8000000000002</v>
      </c>
      <c r="B474">
        <v>0.3</v>
      </c>
      <c r="C474" t="s">
        <v>960</v>
      </c>
      <c r="D474" t="s">
        <v>281</v>
      </c>
      <c r="E474">
        <v>38.299999999999997</v>
      </c>
      <c r="F474">
        <v>265</v>
      </c>
      <c r="K474" t="str">
        <f t="shared" si="158"/>
        <v/>
      </c>
      <c r="L474" t="str">
        <f t="shared" si="159"/>
        <v/>
      </c>
      <c r="M474" t="str">
        <f t="shared" si="156"/>
        <v/>
      </c>
      <c r="N474" t="str">
        <f t="shared" si="160"/>
        <v/>
      </c>
      <c r="O474" t="str">
        <f t="shared" si="161"/>
        <v/>
      </c>
      <c r="P474" t="str">
        <f t="shared" si="162"/>
        <v/>
      </c>
      <c r="Q474" t="str">
        <f t="shared" si="157"/>
        <v/>
      </c>
      <c r="R474" t="str">
        <f t="shared" si="163"/>
        <v/>
      </c>
      <c r="S474" t="str">
        <f t="shared" si="164"/>
        <v/>
      </c>
      <c r="T474" t="str">
        <f t="shared" si="165"/>
        <v/>
      </c>
      <c r="U474" t="str">
        <f t="shared" si="166"/>
        <v/>
      </c>
      <c r="V474" t="str">
        <f t="shared" si="167"/>
        <v/>
      </c>
      <c r="W474" t="str">
        <f t="shared" si="168"/>
        <v/>
      </c>
      <c r="X474" t="str">
        <f t="shared" si="169"/>
        <v/>
      </c>
      <c r="Y474" t="str">
        <f t="shared" si="170"/>
        <v/>
      </c>
      <c r="Z474" t="str">
        <f t="shared" si="171"/>
        <v/>
      </c>
      <c r="AA474" t="str">
        <f t="shared" si="172"/>
        <v/>
      </c>
      <c r="AB474" t="str">
        <f t="shared" si="173"/>
        <v/>
      </c>
      <c r="AC474" t="str">
        <f t="shared" si="174"/>
        <v/>
      </c>
      <c r="AD474" t="str">
        <f t="shared" si="175"/>
        <v>X</v>
      </c>
      <c r="AE474" t="str">
        <f t="shared" si="176"/>
        <v/>
      </c>
      <c r="BI474">
        <v>220</v>
      </c>
    </row>
    <row r="475" spans="1:61" x14ac:dyDescent="0.25">
      <c r="A475" s="6">
        <v>2150.9</v>
      </c>
      <c r="B475">
        <v>0.1</v>
      </c>
      <c r="C475" t="s">
        <v>498</v>
      </c>
      <c r="D475" t="s">
        <v>351</v>
      </c>
      <c r="E475">
        <v>38.200000000000003</v>
      </c>
      <c r="F475">
        <v>265</v>
      </c>
      <c r="K475" t="str">
        <f t="shared" si="158"/>
        <v/>
      </c>
      <c r="L475" t="str">
        <f t="shared" si="159"/>
        <v/>
      </c>
      <c r="M475" t="str">
        <f t="shared" si="156"/>
        <v/>
      </c>
      <c r="N475" t="str">
        <f t="shared" si="160"/>
        <v/>
      </c>
      <c r="O475" t="str">
        <f t="shared" si="161"/>
        <v/>
      </c>
      <c r="P475" t="str">
        <f t="shared" si="162"/>
        <v/>
      </c>
      <c r="Q475" t="str">
        <f t="shared" si="157"/>
        <v/>
      </c>
      <c r="R475" t="str">
        <f t="shared" si="163"/>
        <v/>
      </c>
      <c r="S475" t="str">
        <f t="shared" si="164"/>
        <v/>
      </c>
      <c r="T475" t="str">
        <f t="shared" si="165"/>
        <v/>
      </c>
      <c r="U475" t="str">
        <f t="shared" si="166"/>
        <v>X</v>
      </c>
      <c r="V475" t="str">
        <f t="shared" si="167"/>
        <v/>
      </c>
      <c r="W475" t="str">
        <f t="shared" si="168"/>
        <v/>
      </c>
      <c r="X475" t="str">
        <f t="shared" si="169"/>
        <v/>
      </c>
      <c r="Y475" t="str">
        <f t="shared" si="170"/>
        <v/>
      </c>
      <c r="Z475" t="str">
        <f t="shared" si="171"/>
        <v/>
      </c>
      <c r="AA475" t="str">
        <f t="shared" si="172"/>
        <v/>
      </c>
      <c r="AB475" t="str">
        <f t="shared" si="173"/>
        <v/>
      </c>
      <c r="AC475" t="str">
        <f t="shared" si="174"/>
        <v/>
      </c>
      <c r="AD475" t="str">
        <f t="shared" si="175"/>
        <v>X</v>
      </c>
      <c r="AE475" t="str">
        <f t="shared" si="176"/>
        <v/>
      </c>
      <c r="AH475" t="s">
        <v>8</v>
      </c>
      <c r="AI475" t="s">
        <v>108</v>
      </c>
      <c r="AJ475">
        <v>45.747279800000001</v>
      </c>
      <c r="AK475">
        <v>-69.144551199999995</v>
      </c>
      <c r="AL475">
        <v>2136.4</v>
      </c>
      <c r="AM475">
        <v>38.200000000000003</v>
      </c>
      <c r="AN475">
        <v>685</v>
      </c>
      <c r="AT475" t="s">
        <v>108</v>
      </c>
      <c r="AU475" t="s">
        <v>262</v>
      </c>
      <c r="AV475">
        <v>2150.9</v>
      </c>
      <c r="AW475">
        <v>8.1</v>
      </c>
      <c r="AX475" t="s">
        <v>174</v>
      </c>
      <c r="AY475">
        <v>10.1</v>
      </c>
      <c r="AZ475">
        <v>38.200000000000003</v>
      </c>
      <c r="BA475">
        <v>717</v>
      </c>
      <c r="BB475" t="s">
        <v>175</v>
      </c>
      <c r="BC475">
        <v>6</v>
      </c>
      <c r="BD475" t="s">
        <v>233</v>
      </c>
      <c r="BE475">
        <v>-69.145200000000003</v>
      </c>
      <c r="BF475">
        <v>45.747329999999998</v>
      </c>
      <c r="BH475">
        <v>218</v>
      </c>
      <c r="BI475">
        <v>220</v>
      </c>
    </row>
    <row r="476" spans="1:61" x14ac:dyDescent="0.25">
      <c r="A476" s="6">
        <v>2152.8000000000002</v>
      </c>
      <c r="B476">
        <v>1.9</v>
      </c>
      <c r="C476" t="s">
        <v>961</v>
      </c>
      <c r="E476">
        <v>36.299999999999997</v>
      </c>
      <c r="F476">
        <v>265</v>
      </c>
      <c r="K476" t="str">
        <f t="shared" si="158"/>
        <v/>
      </c>
      <c r="L476" t="str">
        <f t="shared" si="159"/>
        <v/>
      </c>
      <c r="M476" t="str">
        <f t="shared" si="156"/>
        <v/>
      </c>
      <c r="N476" t="str">
        <f t="shared" si="160"/>
        <v/>
      </c>
      <c r="O476" t="str">
        <f t="shared" si="161"/>
        <v/>
      </c>
      <c r="P476" t="str">
        <f t="shared" si="162"/>
        <v/>
      </c>
      <c r="Q476" t="str">
        <f t="shared" si="157"/>
        <v/>
      </c>
      <c r="R476" t="str">
        <f t="shared" si="163"/>
        <v/>
      </c>
      <c r="S476" t="str">
        <f t="shared" si="164"/>
        <v/>
      </c>
      <c r="T476" t="str">
        <f t="shared" si="165"/>
        <v/>
      </c>
      <c r="U476" t="str">
        <f t="shared" si="166"/>
        <v/>
      </c>
      <c r="V476" t="str">
        <f t="shared" si="167"/>
        <v/>
      </c>
      <c r="W476" t="str">
        <f t="shared" si="168"/>
        <v/>
      </c>
      <c r="X476" t="str">
        <f t="shared" si="169"/>
        <v/>
      </c>
      <c r="Y476" t="str">
        <f t="shared" si="170"/>
        <v/>
      </c>
      <c r="Z476" t="str">
        <f t="shared" si="171"/>
        <v/>
      </c>
      <c r="AA476" t="str">
        <f t="shared" si="172"/>
        <v/>
      </c>
      <c r="AB476" t="str">
        <f t="shared" si="173"/>
        <v/>
      </c>
      <c r="AC476" t="str">
        <f t="shared" si="174"/>
        <v/>
      </c>
      <c r="AD476" t="str">
        <f t="shared" si="175"/>
        <v/>
      </c>
      <c r="AE476" t="str">
        <f t="shared" si="176"/>
        <v/>
      </c>
      <c r="BI476">
        <v>220</v>
      </c>
    </row>
    <row r="477" spans="1:61" x14ac:dyDescent="0.25">
      <c r="A477" s="6">
        <v>2154</v>
      </c>
      <c r="B477">
        <v>1.2</v>
      </c>
      <c r="C477" t="s">
        <v>962</v>
      </c>
      <c r="D477" t="s">
        <v>275</v>
      </c>
      <c r="E477">
        <v>35.1</v>
      </c>
      <c r="F477">
        <v>265</v>
      </c>
      <c r="K477" t="str">
        <f t="shared" si="158"/>
        <v/>
      </c>
      <c r="L477" t="str">
        <f t="shared" si="159"/>
        <v/>
      </c>
      <c r="M477" t="str">
        <f t="shared" si="156"/>
        <v/>
      </c>
      <c r="N477" t="str">
        <f t="shared" si="160"/>
        <v/>
      </c>
      <c r="O477" t="str">
        <f t="shared" si="161"/>
        <v/>
      </c>
      <c r="P477" t="str">
        <f t="shared" si="162"/>
        <v/>
      </c>
      <c r="Q477" t="str">
        <f t="shared" si="157"/>
        <v/>
      </c>
      <c r="R477" t="str">
        <f t="shared" si="163"/>
        <v/>
      </c>
      <c r="S477" t="str">
        <f t="shared" si="164"/>
        <v>X</v>
      </c>
      <c r="T477" t="str">
        <f t="shared" si="165"/>
        <v/>
      </c>
      <c r="U477" t="str">
        <f t="shared" si="166"/>
        <v/>
      </c>
      <c r="V477" t="str">
        <f t="shared" si="167"/>
        <v/>
      </c>
      <c r="W477" t="str">
        <f t="shared" si="168"/>
        <v/>
      </c>
      <c r="X477" t="str">
        <f t="shared" si="169"/>
        <v/>
      </c>
      <c r="Y477" t="str">
        <f t="shared" si="170"/>
        <v/>
      </c>
      <c r="Z477" t="str">
        <f t="shared" si="171"/>
        <v/>
      </c>
      <c r="AA477" t="str">
        <f t="shared" si="172"/>
        <v/>
      </c>
      <c r="AB477" t="str">
        <f t="shared" si="173"/>
        <v/>
      </c>
      <c r="AC477" t="str">
        <f t="shared" si="174"/>
        <v/>
      </c>
      <c r="AD477" t="str">
        <f t="shared" si="175"/>
        <v/>
      </c>
      <c r="AE477" t="str">
        <f t="shared" si="176"/>
        <v/>
      </c>
      <c r="BI477">
        <v>220</v>
      </c>
    </row>
    <row r="478" spans="1:61" x14ac:dyDescent="0.25">
      <c r="A478" s="6">
        <v>2155.1999999999998</v>
      </c>
      <c r="B478">
        <v>1.2</v>
      </c>
      <c r="C478" t="s">
        <v>963</v>
      </c>
      <c r="D478" t="s">
        <v>281</v>
      </c>
      <c r="E478">
        <v>33.9</v>
      </c>
      <c r="F478">
        <v>265</v>
      </c>
      <c r="K478" t="str">
        <f t="shared" si="158"/>
        <v/>
      </c>
      <c r="L478" t="str">
        <f t="shared" si="159"/>
        <v/>
      </c>
      <c r="M478" t="str">
        <f t="shared" si="156"/>
        <v/>
      </c>
      <c r="N478" t="str">
        <f t="shared" si="160"/>
        <v/>
      </c>
      <c r="O478" t="str">
        <f t="shared" si="161"/>
        <v/>
      </c>
      <c r="P478" t="str">
        <f t="shared" si="162"/>
        <v/>
      </c>
      <c r="Q478" t="str">
        <f t="shared" si="157"/>
        <v/>
      </c>
      <c r="R478" t="str">
        <f t="shared" si="163"/>
        <v/>
      </c>
      <c r="S478" t="str">
        <f t="shared" si="164"/>
        <v/>
      </c>
      <c r="T478" t="str">
        <f t="shared" si="165"/>
        <v/>
      </c>
      <c r="U478" t="str">
        <f t="shared" si="166"/>
        <v/>
      </c>
      <c r="V478" t="str">
        <f t="shared" si="167"/>
        <v/>
      </c>
      <c r="W478" t="str">
        <f t="shared" si="168"/>
        <v/>
      </c>
      <c r="X478" t="str">
        <f t="shared" si="169"/>
        <v/>
      </c>
      <c r="Y478" t="str">
        <f t="shared" si="170"/>
        <v/>
      </c>
      <c r="Z478" t="str">
        <f t="shared" si="171"/>
        <v/>
      </c>
      <c r="AA478" t="str">
        <f t="shared" si="172"/>
        <v/>
      </c>
      <c r="AB478" t="str">
        <f t="shared" si="173"/>
        <v/>
      </c>
      <c r="AC478" t="str">
        <f t="shared" si="174"/>
        <v/>
      </c>
      <c r="AD478" t="str">
        <f t="shared" si="175"/>
        <v>X</v>
      </c>
      <c r="AE478" t="str">
        <f t="shared" si="176"/>
        <v/>
      </c>
      <c r="BI478">
        <v>220</v>
      </c>
    </row>
    <row r="479" spans="1:61" x14ac:dyDescent="0.25">
      <c r="A479" s="6">
        <v>2155.6</v>
      </c>
      <c r="B479">
        <v>0.4</v>
      </c>
      <c r="C479" t="s">
        <v>964</v>
      </c>
      <c r="E479">
        <v>33.5</v>
      </c>
      <c r="F479">
        <v>265</v>
      </c>
      <c r="K479" t="str">
        <f t="shared" si="158"/>
        <v/>
      </c>
      <c r="L479" t="str">
        <f t="shared" si="159"/>
        <v/>
      </c>
      <c r="M479" t="str">
        <f t="shared" si="156"/>
        <v/>
      </c>
      <c r="N479" t="str">
        <f t="shared" si="160"/>
        <v/>
      </c>
      <c r="O479" t="str">
        <f t="shared" si="161"/>
        <v/>
      </c>
      <c r="P479" t="str">
        <f t="shared" si="162"/>
        <v/>
      </c>
      <c r="Q479" t="str">
        <f t="shared" si="157"/>
        <v/>
      </c>
      <c r="R479" t="str">
        <f t="shared" si="163"/>
        <v/>
      </c>
      <c r="S479" t="str">
        <f t="shared" si="164"/>
        <v/>
      </c>
      <c r="T479" t="str">
        <f t="shared" si="165"/>
        <v/>
      </c>
      <c r="U479" t="str">
        <f t="shared" si="166"/>
        <v/>
      </c>
      <c r="V479" t="str">
        <f t="shared" si="167"/>
        <v/>
      </c>
      <c r="W479" t="str">
        <f t="shared" si="168"/>
        <v/>
      </c>
      <c r="X479" t="str">
        <f t="shared" si="169"/>
        <v/>
      </c>
      <c r="Y479" t="str">
        <f t="shared" si="170"/>
        <v/>
      </c>
      <c r="Z479" t="str">
        <f t="shared" si="171"/>
        <v/>
      </c>
      <c r="AA479" t="str">
        <f t="shared" si="172"/>
        <v/>
      </c>
      <c r="AB479" t="str">
        <f t="shared" si="173"/>
        <v/>
      </c>
      <c r="AC479" t="str">
        <f t="shared" si="174"/>
        <v/>
      </c>
      <c r="AD479" t="str">
        <f t="shared" si="175"/>
        <v/>
      </c>
      <c r="AE479" t="str">
        <f t="shared" si="176"/>
        <v/>
      </c>
      <c r="BI479">
        <v>220</v>
      </c>
    </row>
    <row r="480" spans="1:61" x14ac:dyDescent="0.25">
      <c r="A480" s="6">
        <v>2156.6</v>
      </c>
      <c r="B480">
        <v>1</v>
      </c>
      <c r="C480" t="s">
        <v>965</v>
      </c>
      <c r="D480" t="s">
        <v>349</v>
      </c>
      <c r="E480">
        <v>32.5</v>
      </c>
      <c r="F480">
        <v>265</v>
      </c>
      <c r="K480" t="str">
        <f t="shared" si="158"/>
        <v/>
      </c>
      <c r="L480" t="str">
        <f t="shared" si="159"/>
        <v/>
      </c>
      <c r="M480" t="str">
        <f t="shared" si="156"/>
        <v/>
      </c>
      <c r="N480" t="str">
        <f t="shared" si="160"/>
        <v/>
      </c>
      <c r="O480" t="str">
        <f t="shared" si="161"/>
        <v>X</v>
      </c>
      <c r="P480" t="str">
        <f t="shared" si="162"/>
        <v/>
      </c>
      <c r="Q480" t="str">
        <f t="shared" si="157"/>
        <v/>
      </c>
      <c r="R480" t="str">
        <f t="shared" si="163"/>
        <v/>
      </c>
      <c r="S480" t="str">
        <f t="shared" si="164"/>
        <v>X</v>
      </c>
      <c r="T480" t="str">
        <f t="shared" si="165"/>
        <v/>
      </c>
      <c r="U480" t="str">
        <f t="shared" si="166"/>
        <v/>
      </c>
      <c r="V480" t="str">
        <f t="shared" si="167"/>
        <v/>
      </c>
      <c r="W480" t="str">
        <f t="shared" si="168"/>
        <v/>
      </c>
      <c r="X480" t="str">
        <f t="shared" si="169"/>
        <v/>
      </c>
      <c r="Y480" t="str">
        <f t="shared" si="170"/>
        <v/>
      </c>
      <c r="Z480" t="str">
        <f t="shared" si="171"/>
        <v/>
      </c>
      <c r="AA480" t="str">
        <f t="shared" si="172"/>
        <v/>
      </c>
      <c r="AB480" t="str">
        <f t="shared" si="173"/>
        <v/>
      </c>
      <c r="AC480" t="str">
        <f t="shared" si="174"/>
        <v/>
      </c>
      <c r="AD480" t="str">
        <f t="shared" si="175"/>
        <v>X</v>
      </c>
      <c r="AE480" t="str">
        <f t="shared" si="176"/>
        <v/>
      </c>
      <c r="BI480">
        <v>220</v>
      </c>
    </row>
    <row r="481" spans="1:61" x14ac:dyDescent="0.25">
      <c r="A481" s="6">
        <v>2157.3000000000002</v>
      </c>
      <c r="B481">
        <v>0.7</v>
      </c>
      <c r="C481" t="s">
        <v>966</v>
      </c>
      <c r="E481">
        <v>31.8</v>
      </c>
      <c r="F481">
        <v>265</v>
      </c>
      <c r="K481" t="str">
        <f t="shared" si="158"/>
        <v/>
      </c>
      <c r="L481" t="str">
        <f t="shared" si="159"/>
        <v/>
      </c>
      <c r="M481" t="str">
        <f t="shared" si="156"/>
        <v/>
      </c>
      <c r="N481" t="str">
        <f t="shared" si="160"/>
        <v/>
      </c>
      <c r="O481" t="str">
        <f t="shared" si="161"/>
        <v/>
      </c>
      <c r="P481" t="str">
        <f t="shared" si="162"/>
        <v/>
      </c>
      <c r="Q481" t="str">
        <f t="shared" si="157"/>
        <v/>
      </c>
      <c r="R481" t="str">
        <f t="shared" si="163"/>
        <v/>
      </c>
      <c r="S481" t="str">
        <f t="shared" si="164"/>
        <v/>
      </c>
      <c r="T481" t="str">
        <f t="shared" si="165"/>
        <v/>
      </c>
      <c r="U481" t="str">
        <f t="shared" si="166"/>
        <v/>
      </c>
      <c r="V481" t="str">
        <f t="shared" si="167"/>
        <v/>
      </c>
      <c r="W481" t="str">
        <f t="shared" si="168"/>
        <v/>
      </c>
      <c r="X481" t="str">
        <f t="shared" si="169"/>
        <v/>
      </c>
      <c r="Y481" t="str">
        <f t="shared" si="170"/>
        <v/>
      </c>
      <c r="Z481" t="str">
        <f t="shared" si="171"/>
        <v/>
      </c>
      <c r="AA481" t="str">
        <f t="shared" si="172"/>
        <v/>
      </c>
      <c r="AB481" t="str">
        <f t="shared" si="173"/>
        <v/>
      </c>
      <c r="AC481" t="str">
        <f t="shared" si="174"/>
        <v/>
      </c>
      <c r="AD481" t="str">
        <f t="shared" si="175"/>
        <v/>
      </c>
      <c r="AE481" t="str">
        <f t="shared" si="176"/>
        <v/>
      </c>
      <c r="BI481">
        <v>220</v>
      </c>
    </row>
    <row r="482" spans="1:61" x14ac:dyDescent="0.25">
      <c r="A482" s="6">
        <v>2158.6</v>
      </c>
      <c r="B482">
        <v>1.3</v>
      </c>
      <c r="C482" t="s">
        <v>345</v>
      </c>
      <c r="D482" t="s">
        <v>281</v>
      </c>
      <c r="E482">
        <v>30.5</v>
      </c>
      <c r="F482">
        <v>265</v>
      </c>
      <c r="K482" t="str">
        <f t="shared" si="158"/>
        <v/>
      </c>
      <c r="L482" t="str">
        <f t="shared" si="159"/>
        <v/>
      </c>
      <c r="M482" t="str">
        <f t="shared" si="156"/>
        <v/>
      </c>
      <c r="N482" t="str">
        <f t="shared" si="160"/>
        <v/>
      </c>
      <c r="O482" t="str">
        <f t="shared" si="161"/>
        <v/>
      </c>
      <c r="P482" t="str">
        <f t="shared" si="162"/>
        <v/>
      </c>
      <c r="Q482" t="str">
        <f t="shared" si="157"/>
        <v/>
      </c>
      <c r="R482" t="str">
        <f t="shared" si="163"/>
        <v/>
      </c>
      <c r="S482" t="str">
        <f t="shared" si="164"/>
        <v/>
      </c>
      <c r="T482" t="str">
        <f t="shared" si="165"/>
        <v/>
      </c>
      <c r="U482" t="str">
        <f t="shared" si="166"/>
        <v/>
      </c>
      <c r="V482" t="str">
        <f t="shared" si="167"/>
        <v/>
      </c>
      <c r="W482" t="str">
        <f t="shared" si="168"/>
        <v/>
      </c>
      <c r="X482" t="str">
        <f t="shared" si="169"/>
        <v/>
      </c>
      <c r="Y482" t="str">
        <f t="shared" si="170"/>
        <v/>
      </c>
      <c r="Z482" t="str">
        <f t="shared" si="171"/>
        <v/>
      </c>
      <c r="AA482" t="str">
        <f t="shared" si="172"/>
        <v/>
      </c>
      <c r="AB482" t="str">
        <f t="shared" si="173"/>
        <v/>
      </c>
      <c r="AC482" t="str">
        <f t="shared" si="174"/>
        <v/>
      </c>
      <c r="AD482" t="str">
        <f t="shared" si="175"/>
        <v>X</v>
      </c>
      <c r="AE482" t="str">
        <f t="shared" si="176"/>
        <v/>
      </c>
      <c r="BI482">
        <v>220</v>
      </c>
    </row>
    <row r="483" spans="1:61" x14ac:dyDescent="0.25">
      <c r="A483" s="6">
        <v>2159</v>
      </c>
      <c r="B483">
        <v>0.4</v>
      </c>
      <c r="C483" t="s">
        <v>967</v>
      </c>
      <c r="D483" t="s">
        <v>346</v>
      </c>
      <c r="E483">
        <v>30.1</v>
      </c>
      <c r="F483">
        <v>265</v>
      </c>
      <c r="K483" t="str">
        <f t="shared" si="158"/>
        <v/>
      </c>
      <c r="L483" t="str">
        <f t="shared" si="159"/>
        <v/>
      </c>
      <c r="M483" t="str">
        <f t="shared" si="156"/>
        <v/>
      </c>
      <c r="N483" t="str">
        <f t="shared" si="160"/>
        <v>X</v>
      </c>
      <c r="O483" t="str">
        <f t="shared" si="161"/>
        <v/>
      </c>
      <c r="P483" t="str">
        <f t="shared" si="162"/>
        <v/>
      </c>
      <c r="Q483" t="str">
        <f t="shared" si="157"/>
        <v/>
      </c>
      <c r="R483" t="str">
        <f t="shared" si="163"/>
        <v/>
      </c>
      <c r="S483" t="str">
        <f t="shared" si="164"/>
        <v/>
      </c>
      <c r="T483" t="str">
        <f t="shared" si="165"/>
        <v/>
      </c>
      <c r="U483" t="str">
        <f t="shared" si="166"/>
        <v>X</v>
      </c>
      <c r="V483" t="str">
        <f t="shared" si="167"/>
        <v/>
      </c>
      <c r="W483" t="str">
        <f t="shared" si="168"/>
        <v/>
      </c>
      <c r="X483" t="str">
        <f t="shared" si="169"/>
        <v/>
      </c>
      <c r="Y483" t="str">
        <f t="shared" si="170"/>
        <v/>
      </c>
      <c r="Z483" t="str">
        <f t="shared" si="171"/>
        <v/>
      </c>
      <c r="AA483" t="str">
        <f t="shared" si="172"/>
        <v/>
      </c>
      <c r="AB483" t="str">
        <f t="shared" si="173"/>
        <v/>
      </c>
      <c r="AC483" t="str">
        <f t="shared" si="174"/>
        <v/>
      </c>
      <c r="AD483" t="str">
        <f t="shared" si="175"/>
        <v>X</v>
      </c>
      <c r="AE483" t="str">
        <f t="shared" si="176"/>
        <v/>
      </c>
      <c r="AH483" t="s">
        <v>8</v>
      </c>
      <c r="AI483" t="s">
        <v>109</v>
      </c>
      <c r="AJ483">
        <v>45.799037599999998</v>
      </c>
      <c r="AK483">
        <v>-69.170406799999995</v>
      </c>
      <c r="AL483">
        <v>2144.5</v>
      </c>
      <c r="AM483">
        <v>30.1</v>
      </c>
      <c r="AN483">
        <v>1005</v>
      </c>
      <c r="AT483" t="s">
        <v>109</v>
      </c>
      <c r="AU483" t="s">
        <v>392</v>
      </c>
      <c r="AV483">
        <v>2159</v>
      </c>
      <c r="AW483">
        <v>11.5</v>
      </c>
      <c r="AX483" t="s">
        <v>174</v>
      </c>
      <c r="AY483">
        <v>8.1</v>
      </c>
      <c r="AZ483">
        <v>30.1</v>
      </c>
      <c r="BA483" s="4">
        <v>1023</v>
      </c>
      <c r="BB483" t="s">
        <v>175</v>
      </c>
      <c r="BC483">
        <v>6</v>
      </c>
      <c r="BD483" t="s">
        <v>233</v>
      </c>
      <c r="BE483">
        <v>-69.171000000000006</v>
      </c>
      <c r="BF483">
        <v>45.79909</v>
      </c>
      <c r="BI483">
        <v>220</v>
      </c>
    </row>
    <row r="484" spans="1:61" x14ac:dyDescent="0.25">
      <c r="A484" s="6">
        <v>2161</v>
      </c>
      <c r="B484">
        <v>2</v>
      </c>
      <c r="C484" t="s">
        <v>968</v>
      </c>
      <c r="D484" t="s">
        <v>281</v>
      </c>
      <c r="E484">
        <v>28.1</v>
      </c>
      <c r="F484">
        <v>265</v>
      </c>
      <c r="K484" t="str">
        <f t="shared" si="158"/>
        <v/>
      </c>
      <c r="L484" t="str">
        <f t="shared" si="159"/>
        <v/>
      </c>
      <c r="M484" t="str">
        <f t="shared" si="156"/>
        <v/>
      </c>
      <c r="N484" t="str">
        <f t="shared" si="160"/>
        <v/>
      </c>
      <c r="O484" t="str">
        <f t="shared" si="161"/>
        <v/>
      </c>
      <c r="P484" t="str">
        <f t="shared" si="162"/>
        <v/>
      </c>
      <c r="Q484" t="str">
        <f t="shared" si="157"/>
        <v/>
      </c>
      <c r="R484" t="str">
        <f t="shared" si="163"/>
        <v/>
      </c>
      <c r="S484" t="str">
        <f t="shared" si="164"/>
        <v/>
      </c>
      <c r="T484" t="str">
        <f t="shared" si="165"/>
        <v/>
      </c>
      <c r="U484" t="str">
        <f t="shared" si="166"/>
        <v/>
      </c>
      <c r="V484" t="str">
        <f t="shared" si="167"/>
        <v/>
      </c>
      <c r="W484" t="str">
        <f t="shared" si="168"/>
        <v/>
      </c>
      <c r="X484" t="str">
        <f t="shared" si="169"/>
        <v/>
      </c>
      <c r="Y484" t="str">
        <f t="shared" si="170"/>
        <v/>
      </c>
      <c r="Z484" t="str">
        <f t="shared" si="171"/>
        <v/>
      </c>
      <c r="AA484" t="str">
        <f t="shared" si="172"/>
        <v/>
      </c>
      <c r="AB484" t="str">
        <f t="shared" si="173"/>
        <v/>
      </c>
      <c r="AC484" t="str">
        <f t="shared" si="174"/>
        <v/>
      </c>
      <c r="AD484" t="str">
        <f t="shared" si="175"/>
        <v>X</v>
      </c>
      <c r="AE484" t="str">
        <f t="shared" si="176"/>
        <v/>
      </c>
      <c r="BI484">
        <v>220</v>
      </c>
    </row>
    <row r="485" spans="1:61" x14ac:dyDescent="0.25">
      <c r="A485" s="6">
        <v>2162.8000000000002</v>
      </c>
      <c r="B485">
        <v>1.8</v>
      </c>
      <c r="C485" t="s">
        <v>969</v>
      </c>
      <c r="D485" t="s">
        <v>350</v>
      </c>
      <c r="E485">
        <v>26.3</v>
      </c>
      <c r="F485">
        <v>265</v>
      </c>
      <c r="K485" t="str">
        <f t="shared" si="158"/>
        <v/>
      </c>
      <c r="L485" t="str">
        <f t="shared" si="159"/>
        <v/>
      </c>
      <c r="M485" t="str">
        <f t="shared" si="156"/>
        <v/>
      </c>
      <c r="N485" t="str">
        <f t="shared" si="160"/>
        <v>X</v>
      </c>
      <c r="O485" t="str">
        <f t="shared" si="161"/>
        <v/>
      </c>
      <c r="P485" t="str">
        <f t="shared" si="162"/>
        <v/>
      </c>
      <c r="Q485" t="str">
        <f t="shared" si="157"/>
        <v/>
      </c>
      <c r="R485" t="str">
        <f t="shared" si="163"/>
        <v/>
      </c>
      <c r="S485" t="str">
        <f t="shared" si="164"/>
        <v/>
      </c>
      <c r="T485" t="str">
        <f t="shared" si="165"/>
        <v/>
      </c>
      <c r="U485" t="str">
        <f t="shared" si="166"/>
        <v/>
      </c>
      <c r="V485" t="str">
        <f t="shared" si="167"/>
        <v/>
      </c>
      <c r="W485" t="str">
        <f t="shared" si="168"/>
        <v/>
      </c>
      <c r="X485" t="str">
        <f t="shared" si="169"/>
        <v/>
      </c>
      <c r="Y485" t="str">
        <f t="shared" si="170"/>
        <v/>
      </c>
      <c r="Z485" t="str">
        <f t="shared" si="171"/>
        <v/>
      </c>
      <c r="AA485" t="str">
        <f t="shared" si="172"/>
        <v/>
      </c>
      <c r="AB485" t="str">
        <f t="shared" si="173"/>
        <v/>
      </c>
      <c r="AC485" t="str">
        <f t="shared" si="174"/>
        <v/>
      </c>
      <c r="AD485" t="str">
        <f t="shared" si="175"/>
        <v>X</v>
      </c>
      <c r="AE485" t="str">
        <f t="shared" si="176"/>
        <v/>
      </c>
      <c r="BI485">
        <v>220</v>
      </c>
    </row>
    <row r="486" spans="1:61" x14ac:dyDescent="0.25">
      <c r="A486" s="6">
        <v>2164.5</v>
      </c>
      <c r="B486">
        <v>1.7</v>
      </c>
      <c r="C486" t="s">
        <v>970</v>
      </c>
      <c r="D486" t="s">
        <v>490</v>
      </c>
      <c r="E486">
        <v>24.6</v>
      </c>
      <c r="F486">
        <v>265</v>
      </c>
      <c r="K486" t="str">
        <f t="shared" si="158"/>
        <v>E-0.75m</v>
      </c>
      <c r="L486" t="str">
        <f t="shared" si="159"/>
        <v/>
      </c>
      <c r="M486" t="str">
        <f t="shared" si="156"/>
        <v/>
      </c>
      <c r="N486" t="str">
        <f t="shared" si="160"/>
        <v/>
      </c>
      <c r="O486" t="str">
        <f t="shared" si="161"/>
        <v/>
      </c>
      <c r="P486" t="str">
        <f t="shared" si="162"/>
        <v/>
      </c>
      <c r="Q486" t="str">
        <f t="shared" si="157"/>
        <v/>
      </c>
      <c r="R486" t="str">
        <f t="shared" si="163"/>
        <v/>
      </c>
      <c r="S486" t="str">
        <f t="shared" si="164"/>
        <v/>
      </c>
      <c r="T486" t="str">
        <f t="shared" si="165"/>
        <v/>
      </c>
      <c r="U486" t="str">
        <f t="shared" si="166"/>
        <v/>
      </c>
      <c r="V486" t="str">
        <f t="shared" si="167"/>
        <v/>
      </c>
      <c r="W486" t="str">
        <f t="shared" si="168"/>
        <v/>
      </c>
      <c r="X486" t="str">
        <f t="shared" si="169"/>
        <v/>
      </c>
      <c r="Y486" t="str">
        <f t="shared" si="170"/>
        <v/>
      </c>
      <c r="Z486" t="str">
        <f t="shared" si="171"/>
        <v/>
      </c>
      <c r="AA486" t="str">
        <f t="shared" si="172"/>
        <v/>
      </c>
      <c r="AB486" t="str">
        <f t="shared" si="173"/>
        <v/>
      </c>
      <c r="AC486" t="str">
        <f t="shared" si="174"/>
        <v/>
      </c>
      <c r="AD486" t="str">
        <f t="shared" si="175"/>
        <v/>
      </c>
      <c r="AE486" t="str">
        <f t="shared" si="176"/>
        <v/>
      </c>
      <c r="BI486">
        <v>220</v>
      </c>
    </row>
    <row r="487" spans="1:61" x14ac:dyDescent="0.25">
      <c r="A487" s="6">
        <v>2166.1999999999998</v>
      </c>
      <c r="B487">
        <v>1.7</v>
      </c>
      <c r="C487" t="s">
        <v>971</v>
      </c>
      <c r="D487" t="s">
        <v>281</v>
      </c>
      <c r="E487">
        <v>22.9</v>
      </c>
      <c r="F487">
        <v>266</v>
      </c>
      <c r="K487" t="str">
        <f t="shared" si="158"/>
        <v/>
      </c>
      <c r="L487" t="str">
        <f t="shared" si="159"/>
        <v/>
      </c>
      <c r="M487" t="str">
        <f t="shared" si="156"/>
        <v/>
      </c>
      <c r="N487" t="str">
        <f t="shared" si="160"/>
        <v/>
      </c>
      <c r="O487" t="str">
        <f t="shared" si="161"/>
        <v/>
      </c>
      <c r="P487" t="str">
        <f t="shared" si="162"/>
        <v/>
      </c>
      <c r="Q487" t="str">
        <f t="shared" si="157"/>
        <v/>
      </c>
      <c r="R487" t="str">
        <f t="shared" si="163"/>
        <v/>
      </c>
      <c r="S487" t="str">
        <f t="shared" si="164"/>
        <v/>
      </c>
      <c r="T487" t="str">
        <f t="shared" si="165"/>
        <v/>
      </c>
      <c r="U487" t="str">
        <f t="shared" si="166"/>
        <v/>
      </c>
      <c r="V487" t="str">
        <f t="shared" si="167"/>
        <v/>
      </c>
      <c r="W487" t="str">
        <f t="shared" si="168"/>
        <v/>
      </c>
      <c r="X487" t="str">
        <f t="shared" si="169"/>
        <v/>
      </c>
      <c r="Y487" t="str">
        <f t="shared" si="170"/>
        <v/>
      </c>
      <c r="Z487" t="str">
        <f t="shared" si="171"/>
        <v/>
      </c>
      <c r="AA487" t="str">
        <f t="shared" si="172"/>
        <v/>
      </c>
      <c r="AB487" t="str">
        <f t="shared" si="173"/>
        <v/>
      </c>
      <c r="AC487" t="str">
        <f t="shared" si="174"/>
        <v/>
      </c>
      <c r="AD487" t="str">
        <f t="shared" si="175"/>
        <v>X</v>
      </c>
      <c r="AE487" t="str">
        <f t="shared" si="176"/>
        <v/>
      </c>
      <c r="BI487">
        <v>220</v>
      </c>
    </row>
    <row r="488" spans="1:61" x14ac:dyDescent="0.25">
      <c r="A488" s="6">
        <v>2166.3000000000002</v>
      </c>
      <c r="B488">
        <v>0.1</v>
      </c>
      <c r="C488" t="s">
        <v>972</v>
      </c>
      <c r="E488">
        <v>22.8</v>
      </c>
      <c r="F488">
        <v>266</v>
      </c>
      <c r="K488" t="str">
        <f t="shared" si="158"/>
        <v/>
      </c>
      <c r="L488" t="str">
        <f t="shared" si="159"/>
        <v/>
      </c>
      <c r="M488" t="str">
        <f t="shared" si="156"/>
        <v/>
      </c>
      <c r="N488" t="str">
        <f t="shared" si="160"/>
        <v/>
      </c>
      <c r="O488" t="str">
        <f t="shared" si="161"/>
        <v/>
      </c>
      <c r="P488" t="str">
        <f t="shared" si="162"/>
        <v/>
      </c>
      <c r="Q488" t="str">
        <f t="shared" si="157"/>
        <v/>
      </c>
      <c r="R488" t="str">
        <f t="shared" si="163"/>
        <v/>
      </c>
      <c r="S488" t="str">
        <f t="shared" si="164"/>
        <v/>
      </c>
      <c r="T488" t="str">
        <f t="shared" si="165"/>
        <v/>
      </c>
      <c r="U488" t="str">
        <f t="shared" si="166"/>
        <v/>
      </c>
      <c r="V488" t="str">
        <f t="shared" si="167"/>
        <v/>
      </c>
      <c r="W488" t="str">
        <f t="shared" si="168"/>
        <v/>
      </c>
      <c r="X488" t="str">
        <f t="shared" si="169"/>
        <v/>
      </c>
      <c r="Y488" t="str">
        <f t="shared" si="170"/>
        <v/>
      </c>
      <c r="Z488" t="str">
        <f t="shared" si="171"/>
        <v/>
      </c>
      <c r="AA488" t="str">
        <f t="shared" si="172"/>
        <v/>
      </c>
      <c r="AB488" t="str">
        <f t="shared" si="173"/>
        <v/>
      </c>
      <c r="AC488" t="str">
        <f t="shared" si="174"/>
        <v/>
      </c>
      <c r="AD488" t="str">
        <f t="shared" si="175"/>
        <v/>
      </c>
      <c r="AE488" t="str">
        <f t="shared" si="176"/>
        <v/>
      </c>
      <c r="BI488">
        <v>220</v>
      </c>
    </row>
    <row r="489" spans="1:61" x14ac:dyDescent="0.25">
      <c r="A489" s="6">
        <v>2168</v>
      </c>
      <c r="B489">
        <v>1.7</v>
      </c>
      <c r="C489" t="s">
        <v>973</v>
      </c>
      <c r="E489">
        <v>21.1</v>
      </c>
      <c r="F489">
        <v>266</v>
      </c>
      <c r="K489" t="str">
        <f t="shared" si="158"/>
        <v/>
      </c>
      <c r="L489" t="str">
        <f t="shared" si="159"/>
        <v/>
      </c>
      <c r="M489" t="str">
        <f t="shared" si="156"/>
        <v/>
      </c>
      <c r="N489" t="str">
        <f t="shared" si="160"/>
        <v/>
      </c>
      <c r="O489" t="str">
        <f t="shared" si="161"/>
        <v/>
      </c>
      <c r="P489" t="str">
        <f t="shared" si="162"/>
        <v/>
      </c>
      <c r="Q489" t="str">
        <f t="shared" si="157"/>
        <v/>
      </c>
      <c r="R489" t="str">
        <f t="shared" si="163"/>
        <v/>
      </c>
      <c r="S489" t="str">
        <f t="shared" si="164"/>
        <v/>
      </c>
      <c r="T489" t="str">
        <f t="shared" si="165"/>
        <v/>
      </c>
      <c r="U489" t="str">
        <f t="shared" si="166"/>
        <v/>
      </c>
      <c r="V489" t="str">
        <f t="shared" si="167"/>
        <v/>
      </c>
      <c r="W489" t="str">
        <f t="shared" si="168"/>
        <v/>
      </c>
      <c r="X489" t="str">
        <f t="shared" si="169"/>
        <v/>
      </c>
      <c r="Y489" t="str">
        <f t="shared" si="170"/>
        <v/>
      </c>
      <c r="Z489" t="str">
        <f t="shared" si="171"/>
        <v/>
      </c>
      <c r="AA489" t="str">
        <f t="shared" si="172"/>
        <v/>
      </c>
      <c r="AB489" t="str">
        <f t="shared" si="173"/>
        <v/>
      </c>
      <c r="AC489" t="str">
        <f t="shared" si="174"/>
        <v/>
      </c>
      <c r="AD489" t="str">
        <f t="shared" si="175"/>
        <v/>
      </c>
      <c r="AE489" t="str">
        <f t="shared" si="176"/>
        <v/>
      </c>
      <c r="BI489">
        <v>220</v>
      </c>
    </row>
    <row r="490" spans="1:61" x14ac:dyDescent="0.25">
      <c r="A490" s="6">
        <v>2170.5</v>
      </c>
      <c r="B490">
        <v>2.5</v>
      </c>
      <c r="C490" t="s">
        <v>974</v>
      </c>
      <c r="D490" t="s">
        <v>351</v>
      </c>
      <c r="E490">
        <v>18.600000000000001</v>
      </c>
      <c r="F490">
        <v>266</v>
      </c>
      <c r="K490" t="str">
        <f t="shared" si="158"/>
        <v/>
      </c>
      <c r="L490" t="str">
        <f t="shared" si="159"/>
        <v/>
      </c>
      <c r="M490" t="str">
        <f t="shared" si="156"/>
        <v/>
      </c>
      <c r="N490" t="str">
        <f t="shared" si="160"/>
        <v/>
      </c>
      <c r="O490" t="str">
        <f t="shared" si="161"/>
        <v/>
      </c>
      <c r="P490" t="str">
        <f t="shared" si="162"/>
        <v/>
      </c>
      <c r="Q490" t="str">
        <f t="shared" si="157"/>
        <v/>
      </c>
      <c r="R490" t="str">
        <f t="shared" si="163"/>
        <v/>
      </c>
      <c r="S490" t="str">
        <f t="shared" si="164"/>
        <v/>
      </c>
      <c r="T490" t="str">
        <f t="shared" si="165"/>
        <v/>
      </c>
      <c r="U490" t="str">
        <f t="shared" si="166"/>
        <v>X</v>
      </c>
      <c r="V490" t="str">
        <f t="shared" si="167"/>
        <v/>
      </c>
      <c r="W490" t="str">
        <f t="shared" si="168"/>
        <v/>
      </c>
      <c r="X490" t="str">
        <f t="shared" si="169"/>
        <v/>
      </c>
      <c r="Y490" t="str">
        <f t="shared" si="170"/>
        <v/>
      </c>
      <c r="Z490" t="str">
        <f t="shared" si="171"/>
        <v/>
      </c>
      <c r="AA490" t="str">
        <f t="shared" si="172"/>
        <v/>
      </c>
      <c r="AB490" t="str">
        <f t="shared" si="173"/>
        <v/>
      </c>
      <c r="AC490" t="str">
        <f t="shared" si="174"/>
        <v/>
      </c>
      <c r="AD490" t="str">
        <f t="shared" si="175"/>
        <v>X</v>
      </c>
      <c r="AE490" t="str">
        <f t="shared" si="176"/>
        <v/>
      </c>
      <c r="AH490" t="s">
        <v>8</v>
      </c>
      <c r="AI490" t="s">
        <v>110</v>
      </c>
      <c r="AJ490">
        <v>45.8184781</v>
      </c>
      <c r="AK490">
        <v>-69.018404799999999</v>
      </c>
      <c r="AL490">
        <v>2156</v>
      </c>
      <c r="AM490">
        <v>18.600000000000001</v>
      </c>
      <c r="AN490">
        <v>715</v>
      </c>
      <c r="AT490" t="s">
        <v>110</v>
      </c>
      <c r="AU490" t="s">
        <v>263</v>
      </c>
      <c r="AV490">
        <v>2170.5</v>
      </c>
      <c r="AW490">
        <v>13.4</v>
      </c>
      <c r="AX490" t="s">
        <v>174</v>
      </c>
      <c r="AY490">
        <v>11.5</v>
      </c>
      <c r="AZ490">
        <v>18.600000000000001</v>
      </c>
      <c r="BA490">
        <v>720</v>
      </c>
      <c r="BB490" t="s">
        <v>175</v>
      </c>
      <c r="BC490">
        <v>6</v>
      </c>
      <c r="BD490" t="s">
        <v>233</v>
      </c>
      <c r="BE490">
        <v>-69.019000000000005</v>
      </c>
      <c r="BF490">
        <v>45.818530000000003</v>
      </c>
      <c r="BH490">
        <v>219</v>
      </c>
      <c r="BI490">
        <v>221</v>
      </c>
    </row>
    <row r="491" spans="1:61" x14ac:dyDescent="0.25">
      <c r="A491" s="6">
        <v>2171.1999999999998</v>
      </c>
      <c r="B491">
        <v>0.7</v>
      </c>
      <c r="C491" t="s">
        <v>975</v>
      </c>
      <c r="D491" t="s">
        <v>281</v>
      </c>
      <c r="E491">
        <v>17.899999999999999</v>
      </c>
      <c r="F491">
        <v>266</v>
      </c>
      <c r="K491" t="str">
        <f t="shared" ref="K491:K522" si="177">IF(ISERROR(FIND("m ",D491)),"",MID(D491,FIND("-",D491)-1,FIND("m ",D491)+1-FIND("-",D491)+1))</f>
        <v/>
      </c>
      <c r="L491" t="str">
        <f t="shared" si="159"/>
        <v/>
      </c>
      <c r="M491" t="str">
        <f t="shared" si="156"/>
        <v/>
      </c>
      <c r="N491" t="str">
        <f t="shared" si="160"/>
        <v/>
      </c>
      <c r="O491" t="str">
        <f t="shared" si="161"/>
        <v/>
      </c>
      <c r="P491" t="str">
        <f t="shared" si="162"/>
        <v/>
      </c>
      <c r="Q491" t="str">
        <f t="shared" si="157"/>
        <v/>
      </c>
      <c r="R491" t="str">
        <f t="shared" si="163"/>
        <v/>
      </c>
      <c r="S491" t="str">
        <f t="shared" si="164"/>
        <v/>
      </c>
      <c r="T491" t="str">
        <f t="shared" si="165"/>
        <v/>
      </c>
      <c r="U491" t="str">
        <f t="shared" si="166"/>
        <v/>
      </c>
      <c r="V491" t="str">
        <f t="shared" si="167"/>
        <v/>
      </c>
      <c r="W491" t="str">
        <f t="shared" si="168"/>
        <v/>
      </c>
      <c r="X491" t="str">
        <f t="shared" si="169"/>
        <v/>
      </c>
      <c r="Y491" t="str">
        <f t="shared" si="170"/>
        <v/>
      </c>
      <c r="Z491" t="str">
        <f t="shared" si="171"/>
        <v/>
      </c>
      <c r="AA491" t="str">
        <f t="shared" si="172"/>
        <v/>
      </c>
      <c r="AB491" t="str">
        <f t="shared" si="173"/>
        <v/>
      </c>
      <c r="AC491" t="str">
        <f t="shared" si="174"/>
        <v/>
      </c>
      <c r="AD491" t="str">
        <f t="shared" si="175"/>
        <v>X</v>
      </c>
      <c r="AE491" t="str">
        <f t="shared" si="176"/>
        <v/>
      </c>
      <c r="BI491">
        <v>221</v>
      </c>
    </row>
    <row r="492" spans="1:61" x14ac:dyDescent="0.25">
      <c r="A492" s="6">
        <v>2173.9</v>
      </c>
      <c r="B492">
        <v>2.7</v>
      </c>
      <c r="C492" t="s">
        <v>976</v>
      </c>
      <c r="D492" t="s">
        <v>275</v>
      </c>
      <c r="E492">
        <v>15.2</v>
      </c>
      <c r="F492">
        <v>266</v>
      </c>
      <c r="K492" t="str">
        <f t="shared" si="177"/>
        <v/>
      </c>
      <c r="L492" t="str">
        <f t="shared" si="159"/>
        <v/>
      </c>
      <c r="M492" t="str">
        <f t="shared" si="156"/>
        <v/>
      </c>
      <c r="N492" t="str">
        <f t="shared" si="160"/>
        <v/>
      </c>
      <c r="O492" t="str">
        <f t="shared" si="161"/>
        <v/>
      </c>
      <c r="P492" t="str">
        <f t="shared" si="162"/>
        <v/>
      </c>
      <c r="Q492" t="str">
        <f t="shared" si="157"/>
        <v/>
      </c>
      <c r="R492" t="str">
        <f t="shared" si="163"/>
        <v/>
      </c>
      <c r="S492" t="str">
        <f t="shared" si="164"/>
        <v>X</v>
      </c>
      <c r="T492" t="str">
        <f t="shared" si="165"/>
        <v/>
      </c>
      <c r="U492" t="str">
        <f t="shared" si="166"/>
        <v/>
      </c>
      <c r="V492" t="str">
        <f t="shared" si="167"/>
        <v/>
      </c>
      <c r="W492" t="str">
        <f t="shared" si="168"/>
        <v/>
      </c>
      <c r="X492" t="str">
        <f t="shared" si="169"/>
        <v/>
      </c>
      <c r="Y492" t="str">
        <f t="shared" si="170"/>
        <v/>
      </c>
      <c r="Z492" t="str">
        <f t="shared" si="171"/>
        <v/>
      </c>
      <c r="AA492" t="str">
        <f t="shared" si="172"/>
        <v/>
      </c>
      <c r="AB492" t="str">
        <f t="shared" si="173"/>
        <v/>
      </c>
      <c r="AC492" t="str">
        <f t="shared" si="174"/>
        <v/>
      </c>
      <c r="AD492" t="str">
        <f t="shared" si="175"/>
        <v/>
      </c>
      <c r="AE492" t="str">
        <f t="shared" si="176"/>
        <v/>
      </c>
      <c r="BI492">
        <v>221</v>
      </c>
    </row>
    <row r="493" spans="1:61" x14ac:dyDescent="0.25">
      <c r="A493" s="6">
        <v>2174</v>
      </c>
      <c r="C493" s="8" t="s">
        <v>1035</v>
      </c>
      <c r="F493">
        <v>266</v>
      </c>
      <c r="M493" t="str">
        <f t="shared" si="156"/>
        <v/>
      </c>
      <c r="BI493">
        <v>221</v>
      </c>
    </row>
    <row r="494" spans="1:61" x14ac:dyDescent="0.25">
      <c r="A494" s="6">
        <v>2174</v>
      </c>
      <c r="B494">
        <v>0.1</v>
      </c>
      <c r="C494" s="11" t="s">
        <v>977</v>
      </c>
      <c r="D494" t="s">
        <v>491</v>
      </c>
      <c r="E494">
        <v>15.1</v>
      </c>
      <c r="F494">
        <v>266</v>
      </c>
      <c r="K494" t="str">
        <f t="shared" si="177"/>
        <v>E-20m</v>
      </c>
      <c r="L494" t="str">
        <f t="shared" si="159"/>
        <v/>
      </c>
      <c r="M494" t="str">
        <f t="shared" si="156"/>
        <v>X</v>
      </c>
      <c r="N494" t="str">
        <f t="shared" si="160"/>
        <v>X</v>
      </c>
      <c r="O494" t="str">
        <f t="shared" si="161"/>
        <v>X</v>
      </c>
      <c r="P494" t="str">
        <f t="shared" si="162"/>
        <v>X</v>
      </c>
      <c r="Q494" t="str">
        <f t="shared" si="157"/>
        <v>X</v>
      </c>
      <c r="R494" t="str">
        <f t="shared" si="163"/>
        <v>X</v>
      </c>
      <c r="S494" t="str">
        <f t="shared" si="164"/>
        <v>X</v>
      </c>
      <c r="T494" t="str">
        <f t="shared" si="165"/>
        <v/>
      </c>
      <c r="U494" t="str">
        <f t="shared" si="166"/>
        <v/>
      </c>
      <c r="V494" t="str">
        <f t="shared" si="167"/>
        <v>X</v>
      </c>
      <c r="W494" t="str">
        <f t="shared" si="168"/>
        <v>X</v>
      </c>
      <c r="X494" t="str">
        <f t="shared" si="169"/>
        <v/>
      </c>
      <c r="Y494" t="str">
        <f t="shared" si="170"/>
        <v/>
      </c>
      <c r="Z494" t="str">
        <f t="shared" si="171"/>
        <v>X</v>
      </c>
      <c r="AA494" t="str">
        <f t="shared" si="172"/>
        <v/>
      </c>
      <c r="AB494" t="str">
        <f t="shared" si="173"/>
        <v>X</v>
      </c>
      <c r="AC494" t="str">
        <f t="shared" si="174"/>
        <v/>
      </c>
      <c r="AD494" t="str">
        <f t="shared" si="175"/>
        <v/>
      </c>
      <c r="AE494" t="str">
        <f t="shared" si="176"/>
        <v>X</v>
      </c>
      <c r="AU494" t="s">
        <v>1039</v>
      </c>
      <c r="BI494">
        <v>221</v>
      </c>
    </row>
    <row r="495" spans="1:61" x14ac:dyDescent="0.25">
      <c r="A495" s="6">
        <v>2174.1999999999998</v>
      </c>
      <c r="B495">
        <v>0.2</v>
      </c>
      <c r="C495" t="s">
        <v>978</v>
      </c>
      <c r="D495" t="s">
        <v>275</v>
      </c>
      <c r="E495">
        <v>14.9</v>
      </c>
      <c r="F495">
        <v>266</v>
      </c>
      <c r="K495" t="str">
        <f t="shared" si="177"/>
        <v/>
      </c>
      <c r="L495" t="str">
        <f t="shared" si="159"/>
        <v/>
      </c>
      <c r="M495" t="str">
        <f t="shared" si="156"/>
        <v/>
      </c>
      <c r="N495" t="str">
        <f t="shared" si="160"/>
        <v/>
      </c>
      <c r="O495" t="str">
        <f t="shared" si="161"/>
        <v/>
      </c>
      <c r="P495" t="str">
        <f t="shared" si="162"/>
        <v/>
      </c>
      <c r="Q495" t="str">
        <f t="shared" si="157"/>
        <v/>
      </c>
      <c r="R495" t="str">
        <f t="shared" si="163"/>
        <v/>
      </c>
      <c r="S495" t="str">
        <f t="shared" si="164"/>
        <v>X</v>
      </c>
      <c r="T495" t="str">
        <f t="shared" si="165"/>
        <v/>
      </c>
      <c r="U495" t="str">
        <f t="shared" si="166"/>
        <v/>
      </c>
      <c r="V495" t="str">
        <f t="shared" si="167"/>
        <v/>
      </c>
      <c r="W495" t="str">
        <f t="shared" si="168"/>
        <v/>
      </c>
      <c r="X495" t="str">
        <f t="shared" si="169"/>
        <v/>
      </c>
      <c r="Y495" t="str">
        <f t="shared" si="170"/>
        <v/>
      </c>
      <c r="Z495" t="str">
        <f t="shared" si="171"/>
        <v/>
      </c>
      <c r="AA495" t="str">
        <f t="shared" si="172"/>
        <v/>
      </c>
      <c r="AB495" t="str">
        <f t="shared" si="173"/>
        <v/>
      </c>
      <c r="AC495" t="str">
        <f t="shared" si="174"/>
        <v/>
      </c>
      <c r="AD495" t="str">
        <f t="shared" si="175"/>
        <v/>
      </c>
      <c r="AE495" t="str">
        <f t="shared" si="176"/>
        <v/>
      </c>
      <c r="BI495">
        <v>221</v>
      </c>
    </row>
    <row r="496" spans="1:61" x14ac:dyDescent="0.25">
      <c r="A496" s="6">
        <v>2174.5</v>
      </c>
      <c r="B496">
        <v>0.3</v>
      </c>
      <c r="C496" t="s">
        <v>979</v>
      </c>
      <c r="D496" t="s">
        <v>275</v>
      </c>
      <c r="E496">
        <v>14.6</v>
      </c>
      <c r="F496">
        <v>266</v>
      </c>
      <c r="K496" t="str">
        <f t="shared" si="177"/>
        <v/>
      </c>
      <c r="L496" t="str">
        <f t="shared" si="159"/>
        <v/>
      </c>
      <c r="M496" t="str">
        <f t="shared" si="156"/>
        <v/>
      </c>
      <c r="N496" t="str">
        <f t="shared" si="160"/>
        <v/>
      </c>
      <c r="O496" t="str">
        <f t="shared" si="161"/>
        <v/>
      </c>
      <c r="P496" t="str">
        <f t="shared" si="162"/>
        <v/>
      </c>
      <c r="Q496" t="str">
        <f t="shared" si="157"/>
        <v/>
      </c>
      <c r="R496" t="str">
        <f t="shared" si="163"/>
        <v/>
      </c>
      <c r="S496" t="str">
        <f t="shared" si="164"/>
        <v>X</v>
      </c>
      <c r="T496" t="str">
        <f t="shared" si="165"/>
        <v/>
      </c>
      <c r="U496" t="str">
        <f t="shared" si="166"/>
        <v/>
      </c>
      <c r="V496" t="str">
        <f t="shared" si="167"/>
        <v/>
      </c>
      <c r="W496" t="str">
        <f t="shared" si="168"/>
        <v/>
      </c>
      <c r="X496" t="str">
        <f t="shared" si="169"/>
        <v/>
      </c>
      <c r="Y496" t="str">
        <f t="shared" si="170"/>
        <v/>
      </c>
      <c r="Z496" t="str">
        <f t="shared" si="171"/>
        <v/>
      </c>
      <c r="AA496" t="str">
        <f t="shared" si="172"/>
        <v/>
      </c>
      <c r="AB496" t="str">
        <f t="shared" si="173"/>
        <v/>
      </c>
      <c r="AC496" t="str">
        <f t="shared" si="174"/>
        <v/>
      </c>
      <c r="AD496" t="str">
        <f t="shared" si="175"/>
        <v/>
      </c>
      <c r="AE496" t="str">
        <f t="shared" si="176"/>
        <v/>
      </c>
      <c r="BI496">
        <v>221</v>
      </c>
    </row>
    <row r="497" spans="1:61" x14ac:dyDescent="0.25">
      <c r="A497" s="6">
        <v>2174.6999999999998</v>
      </c>
      <c r="B497">
        <v>0.2</v>
      </c>
      <c r="C497" t="s">
        <v>980</v>
      </c>
      <c r="D497" t="s">
        <v>492</v>
      </c>
      <c r="E497">
        <v>14.4</v>
      </c>
      <c r="F497">
        <v>266</v>
      </c>
      <c r="K497" t="str">
        <f t="shared" si="177"/>
        <v>E-1m</v>
      </c>
      <c r="L497" t="str">
        <f t="shared" si="159"/>
        <v>X</v>
      </c>
      <c r="M497" t="str">
        <f t="shared" si="156"/>
        <v/>
      </c>
      <c r="N497" t="str">
        <f t="shared" si="160"/>
        <v/>
      </c>
      <c r="O497" t="str">
        <f t="shared" si="161"/>
        <v/>
      </c>
      <c r="P497" t="str">
        <f t="shared" si="162"/>
        <v/>
      </c>
      <c r="Q497" t="str">
        <f t="shared" si="157"/>
        <v/>
      </c>
      <c r="R497" t="str">
        <f t="shared" si="163"/>
        <v/>
      </c>
      <c r="S497" t="str">
        <f t="shared" si="164"/>
        <v/>
      </c>
      <c r="T497" t="str">
        <f t="shared" si="165"/>
        <v/>
      </c>
      <c r="U497" t="str">
        <f t="shared" si="166"/>
        <v/>
      </c>
      <c r="V497" t="str">
        <f t="shared" si="167"/>
        <v/>
      </c>
      <c r="W497" t="str">
        <f t="shared" si="168"/>
        <v/>
      </c>
      <c r="X497" t="str">
        <f t="shared" si="169"/>
        <v/>
      </c>
      <c r="Y497" t="str">
        <f t="shared" si="170"/>
        <v/>
      </c>
      <c r="Z497" t="str">
        <f t="shared" si="171"/>
        <v/>
      </c>
      <c r="AA497" t="str">
        <f t="shared" si="172"/>
        <v/>
      </c>
      <c r="AB497" t="str">
        <f t="shared" si="173"/>
        <v/>
      </c>
      <c r="AC497" t="str">
        <f t="shared" si="174"/>
        <v/>
      </c>
      <c r="AD497" t="str">
        <f t="shared" si="175"/>
        <v>X</v>
      </c>
      <c r="AE497" t="str">
        <f t="shared" si="176"/>
        <v/>
      </c>
      <c r="BI497">
        <v>221</v>
      </c>
    </row>
    <row r="498" spans="1:61" x14ac:dyDescent="0.25">
      <c r="A498" s="6">
        <v>2174.8000000000002</v>
      </c>
      <c r="B498">
        <v>0.1</v>
      </c>
      <c r="C498" t="s">
        <v>981</v>
      </c>
      <c r="E498">
        <v>14.3</v>
      </c>
      <c r="F498">
        <v>266</v>
      </c>
      <c r="K498" t="str">
        <f t="shared" si="177"/>
        <v/>
      </c>
      <c r="L498" t="str">
        <f t="shared" si="159"/>
        <v/>
      </c>
      <c r="M498" t="str">
        <f t="shared" si="156"/>
        <v/>
      </c>
      <c r="N498" t="str">
        <f t="shared" si="160"/>
        <v/>
      </c>
      <c r="O498" t="str">
        <f t="shared" si="161"/>
        <v/>
      </c>
      <c r="P498" t="str">
        <f t="shared" si="162"/>
        <v/>
      </c>
      <c r="Q498" t="str">
        <f t="shared" si="157"/>
        <v/>
      </c>
      <c r="R498" t="str">
        <f t="shared" si="163"/>
        <v/>
      </c>
      <c r="S498" t="str">
        <f t="shared" si="164"/>
        <v/>
      </c>
      <c r="T498" t="str">
        <f t="shared" si="165"/>
        <v/>
      </c>
      <c r="U498" t="str">
        <f t="shared" si="166"/>
        <v/>
      </c>
      <c r="V498" t="str">
        <f t="shared" si="167"/>
        <v/>
      </c>
      <c r="W498" t="str">
        <f t="shared" si="168"/>
        <v/>
      </c>
      <c r="X498" t="str">
        <f t="shared" si="169"/>
        <v/>
      </c>
      <c r="Y498" t="str">
        <f t="shared" si="170"/>
        <v/>
      </c>
      <c r="Z498" t="str">
        <f t="shared" si="171"/>
        <v/>
      </c>
      <c r="AA498" t="str">
        <f t="shared" si="172"/>
        <v/>
      </c>
      <c r="AB498" t="str">
        <f t="shared" si="173"/>
        <v/>
      </c>
      <c r="AC498" t="str">
        <f t="shared" si="174"/>
        <v/>
      </c>
      <c r="AD498" t="str">
        <f t="shared" si="175"/>
        <v/>
      </c>
      <c r="AE498" t="str">
        <f t="shared" si="176"/>
        <v/>
      </c>
      <c r="BI498">
        <v>221</v>
      </c>
    </row>
    <row r="499" spans="1:61" x14ac:dyDescent="0.25">
      <c r="A499" s="6">
        <v>2175.1</v>
      </c>
      <c r="B499">
        <v>0.3</v>
      </c>
      <c r="C499" t="s">
        <v>982</v>
      </c>
      <c r="D499" t="s">
        <v>281</v>
      </c>
      <c r="E499">
        <v>14</v>
      </c>
      <c r="F499">
        <v>266</v>
      </c>
      <c r="K499" t="str">
        <f t="shared" si="177"/>
        <v/>
      </c>
      <c r="L499" t="str">
        <f t="shared" si="159"/>
        <v/>
      </c>
      <c r="M499" t="str">
        <f t="shared" si="156"/>
        <v/>
      </c>
      <c r="N499" t="str">
        <f t="shared" si="160"/>
        <v/>
      </c>
      <c r="O499" t="str">
        <f t="shared" si="161"/>
        <v/>
      </c>
      <c r="P499" t="str">
        <f t="shared" si="162"/>
        <v/>
      </c>
      <c r="Q499" t="str">
        <f t="shared" si="157"/>
        <v/>
      </c>
      <c r="R499" t="str">
        <f t="shared" si="163"/>
        <v/>
      </c>
      <c r="S499" t="str">
        <f t="shared" si="164"/>
        <v/>
      </c>
      <c r="T499" t="str">
        <f t="shared" si="165"/>
        <v/>
      </c>
      <c r="U499" t="str">
        <f t="shared" si="166"/>
        <v/>
      </c>
      <c r="V499" t="str">
        <f t="shared" si="167"/>
        <v/>
      </c>
      <c r="W499" t="str">
        <f t="shared" si="168"/>
        <v/>
      </c>
      <c r="X499" t="str">
        <f t="shared" si="169"/>
        <v/>
      </c>
      <c r="Y499" t="str">
        <f t="shared" si="170"/>
        <v/>
      </c>
      <c r="Z499" t="str">
        <f t="shared" si="171"/>
        <v/>
      </c>
      <c r="AA499" t="str">
        <f t="shared" si="172"/>
        <v/>
      </c>
      <c r="AB499" t="str">
        <f t="shared" si="173"/>
        <v/>
      </c>
      <c r="AC499" t="str">
        <f t="shared" si="174"/>
        <v/>
      </c>
      <c r="AD499" t="str">
        <f t="shared" si="175"/>
        <v>X</v>
      </c>
      <c r="AE499" t="str">
        <f t="shared" si="176"/>
        <v/>
      </c>
      <c r="BI499">
        <v>221</v>
      </c>
    </row>
    <row r="500" spans="1:61" x14ac:dyDescent="0.25">
      <c r="A500" s="6">
        <v>2175.1999999999998</v>
      </c>
      <c r="B500">
        <v>0.1</v>
      </c>
      <c r="C500" t="s">
        <v>983</v>
      </c>
      <c r="E500">
        <v>13.9</v>
      </c>
      <c r="F500">
        <v>266</v>
      </c>
      <c r="K500" t="str">
        <f t="shared" si="177"/>
        <v/>
      </c>
      <c r="L500" t="str">
        <f t="shared" si="159"/>
        <v/>
      </c>
      <c r="M500" t="str">
        <f t="shared" si="156"/>
        <v/>
      </c>
      <c r="N500" t="str">
        <f t="shared" si="160"/>
        <v/>
      </c>
      <c r="O500" t="str">
        <f t="shared" si="161"/>
        <v/>
      </c>
      <c r="P500" t="str">
        <f t="shared" si="162"/>
        <v/>
      </c>
      <c r="Q500" t="str">
        <f t="shared" si="157"/>
        <v/>
      </c>
      <c r="R500" t="str">
        <f t="shared" si="163"/>
        <v/>
      </c>
      <c r="S500" t="str">
        <f t="shared" si="164"/>
        <v/>
      </c>
      <c r="T500" t="str">
        <f t="shared" si="165"/>
        <v/>
      </c>
      <c r="U500" t="str">
        <f t="shared" si="166"/>
        <v/>
      </c>
      <c r="V500" t="str">
        <f t="shared" si="167"/>
        <v/>
      </c>
      <c r="W500" t="str">
        <f t="shared" si="168"/>
        <v/>
      </c>
      <c r="X500" t="str">
        <f t="shared" si="169"/>
        <v/>
      </c>
      <c r="Y500" t="str">
        <f t="shared" si="170"/>
        <v/>
      </c>
      <c r="Z500" t="str">
        <f t="shared" si="171"/>
        <v/>
      </c>
      <c r="AA500" t="str">
        <f t="shared" si="172"/>
        <v/>
      </c>
      <c r="AB500" t="str">
        <f t="shared" si="173"/>
        <v/>
      </c>
      <c r="AC500" t="str">
        <f t="shared" si="174"/>
        <v/>
      </c>
      <c r="AD500" t="str">
        <f t="shared" si="175"/>
        <v/>
      </c>
      <c r="AE500" t="str">
        <f t="shared" si="176"/>
        <v/>
      </c>
      <c r="BI500">
        <v>221</v>
      </c>
    </row>
    <row r="501" spans="1:61" x14ac:dyDescent="0.25">
      <c r="A501" s="6">
        <v>2175.9</v>
      </c>
      <c r="B501">
        <v>0.7</v>
      </c>
      <c r="C501" t="s">
        <v>984</v>
      </c>
      <c r="D501" t="s">
        <v>281</v>
      </c>
      <c r="E501">
        <v>13.2</v>
      </c>
      <c r="F501">
        <v>266</v>
      </c>
      <c r="K501" t="str">
        <f t="shared" si="177"/>
        <v/>
      </c>
      <c r="L501" t="str">
        <f t="shared" si="159"/>
        <v/>
      </c>
      <c r="M501" t="str">
        <f t="shared" si="156"/>
        <v/>
      </c>
      <c r="N501" t="str">
        <f t="shared" si="160"/>
        <v/>
      </c>
      <c r="O501" t="str">
        <f t="shared" si="161"/>
        <v/>
      </c>
      <c r="P501" t="str">
        <f t="shared" si="162"/>
        <v/>
      </c>
      <c r="Q501" t="str">
        <f t="shared" si="157"/>
        <v/>
      </c>
      <c r="R501" t="str">
        <f t="shared" si="163"/>
        <v/>
      </c>
      <c r="S501" t="str">
        <f t="shared" si="164"/>
        <v/>
      </c>
      <c r="T501" t="str">
        <f t="shared" si="165"/>
        <v/>
      </c>
      <c r="U501" t="str">
        <f t="shared" si="166"/>
        <v/>
      </c>
      <c r="V501" t="str">
        <f t="shared" si="167"/>
        <v/>
      </c>
      <c r="W501" t="str">
        <f t="shared" si="168"/>
        <v/>
      </c>
      <c r="X501" t="str">
        <f t="shared" si="169"/>
        <v/>
      </c>
      <c r="Y501" t="str">
        <f t="shared" si="170"/>
        <v/>
      </c>
      <c r="Z501" t="str">
        <f t="shared" si="171"/>
        <v/>
      </c>
      <c r="AA501" t="str">
        <f t="shared" si="172"/>
        <v/>
      </c>
      <c r="AB501" t="str">
        <f t="shared" si="173"/>
        <v/>
      </c>
      <c r="AC501" t="str">
        <f t="shared" si="174"/>
        <v/>
      </c>
      <c r="AD501" t="str">
        <f t="shared" si="175"/>
        <v>X</v>
      </c>
      <c r="AE501" t="str">
        <f t="shared" si="176"/>
        <v/>
      </c>
      <c r="BI501">
        <v>221</v>
      </c>
    </row>
    <row r="502" spans="1:61" x14ac:dyDescent="0.25">
      <c r="A502" s="6">
        <v>2178.1</v>
      </c>
      <c r="B502">
        <v>2.2000000000000002</v>
      </c>
      <c r="C502" t="s">
        <v>985</v>
      </c>
      <c r="D502" t="s">
        <v>281</v>
      </c>
      <c r="E502">
        <v>11</v>
      </c>
      <c r="F502">
        <v>266</v>
      </c>
      <c r="K502" t="str">
        <f t="shared" si="177"/>
        <v/>
      </c>
      <c r="L502" t="str">
        <f t="shared" si="159"/>
        <v/>
      </c>
      <c r="M502" t="str">
        <f t="shared" si="156"/>
        <v/>
      </c>
      <c r="N502" t="str">
        <f t="shared" si="160"/>
        <v/>
      </c>
      <c r="O502" t="str">
        <f t="shared" si="161"/>
        <v/>
      </c>
      <c r="P502" t="str">
        <f t="shared" si="162"/>
        <v/>
      </c>
      <c r="Q502" t="str">
        <f t="shared" si="157"/>
        <v/>
      </c>
      <c r="R502" t="str">
        <f t="shared" si="163"/>
        <v/>
      </c>
      <c r="S502" t="str">
        <f t="shared" si="164"/>
        <v/>
      </c>
      <c r="T502" t="str">
        <f t="shared" si="165"/>
        <v/>
      </c>
      <c r="U502" t="str">
        <f t="shared" si="166"/>
        <v/>
      </c>
      <c r="V502" t="str">
        <f t="shared" si="167"/>
        <v/>
      </c>
      <c r="W502" t="str">
        <f t="shared" si="168"/>
        <v/>
      </c>
      <c r="X502" t="str">
        <f t="shared" si="169"/>
        <v/>
      </c>
      <c r="Y502" t="str">
        <f t="shared" si="170"/>
        <v/>
      </c>
      <c r="Z502" t="str">
        <f t="shared" si="171"/>
        <v/>
      </c>
      <c r="AA502" t="str">
        <f t="shared" si="172"/>
        <v/>
      </c>
      <c r="AB502" t="str">
        <f t="shared" si="173"/>
        <v/>
      </c>
      <c r="AC502" t="str">
        <f t="shared" si="174"/>
        <v/>
      </c>
      <c r="AD502" t="str">
        <f t="shared" si="175"/>
        <v>X</v>
      </c>
      <c r="AE502" t="str">
        <f t="shared" si="176"/>
        <v/>
      </c>
      <c r="AH502" s="6"/>
      <c r="BI502">
        <v>221</v>
      </c>
    </row>
    <row r="503" spans="1:61" x14ac:dyDescent="0.25">
      <c r="A503" s="6">
        <v>2178.6</v>
      </c>
      <c r="B503">
        <v>0.5</v>
      </c>
      <c r="C503" t="s">
        <v>986</v>
      </c>
      <c r="D503" t="s">
        <v>281</v>
      </c>
      <c r="E503">
        <v>10.5</v>
      </c>
      <c r="F503">
        <v>266</v>
      </c>
      <c r="K503" t="str">
        <f t="shared" si="177"/>
        <v/>
      </c>
      <c r="L503" t="str">
        <f t="shared" si="159"/>
        <v/>
      </c>
      <c r="M503" t="str">
        <f t="shared" si="156"/>
        <v/>
      </c>
      <c r="N503" t="str">
        <f t="shared" si="160"/>
        <v/>
      </c>
      <c r="O503" t="str">
        <f t="shared" si="161"/>
        <v/>
      </c>
      <c r="P503" t="str">
        <f t="shared" si="162"/>
        <v/>
      </c>
      <c r="Q503" t="str">
        <f t="shared" si="157"/>
        <v/>
      </c>
      <c r="R503" t="str">
        <f t="shared" si="163"/>
        <v/>
      </c>
      <c r="S503" t="str">
        <f t="shared" si="164"/>
        <v/>
      </c>
      <c r="T503" t="str">
        <f t="shared" si="165"/>
        <v/>
      </c>
      <c r="U503" t="str">
        <f t="shared" si="166"/>
        <v/>
      </c>
      <c r="V503" t="str">
        <f t="shared" si="167"/>
        <v/>
      </c>
      <c r="W503" t="str">
        <f t="shared" si="168"/>
        <v/>
      </c>
      <c r="X503" t="str">
        <f t="shared" si="169"/>
        <v/>
      </c>
      <c r="Y503" t="str">
        <f t="shared" si="170"/>
        <v/>
      </c>
      <c r="Z503" t="str">
        <f t="shared" si="171"/>
        <v/>
      </c>
      <c r="AA503" t="str">
        <f t="shared" si="172"/>
        <v/>
      </c>
      <c r="AB503" t="str">
        <f t="shared" si="173"/>
        <v/>
      </c>
      <c r="AC503" t="str">
        <f t="shared" si="174"/>
        <v/>
      </c>
      <c r="AD503" t="str">
        <f t="shared" si="175"/>
        <v>X</v>
      </c>
      <c r="AE503" t="str">
        <f t="shared" si="176"/>
        <v/>
      </c>
      <c r="AH503" s="6"/>
      <c r="BI503">
        <v>221</v>
      </c>
    </row>
    <row r="504" spans="1:61" x14ac:dyDescent="0.25">
      <c r="A504" s="6">
        <v>2179.5</v>
      </c>
      <c r="B504">
        <v>0.9</v>
      </c>
      <c r="C504" t="s">
        <v>987</v>
      </c>
      <c r="D504" t="s">
        <v>281</v>
      </c>
      <c r="E504">
        <v>9.6</v>
      </c>
      <c r="F504">
        <v>266</v>
      </c>
      <c r="K504" t="str">
        <f t="shared" si="177"/>
        <v/>
      </c>
      <c r="L504" t="str">
        <f t="shared" si="159"/>
        <v/>
      </c>
      <c r="M504" t="str">
        <f t="shared" si="156"/>
        <v/>
      </c>
      <c r="N504" t="str">
        <f t="shared" si="160"/>
        <v/>
      </c>
      <c r="O504" t="str">
        <f t="shared" si="161"/>
        <v/>
      </c>
      <c r="P504" t="str">
        <f t="shared" si="162"/>
        <v/>
      </c>
      <c r="Q504" t="str">
        <f t="shared" si="157"/>
        <v/>
      </c>
      <c r="R504" t="str">
        <f t="shared" si="163"/>
        <v/>
      </c>
      <c r="S504" t="str">
        <f t="shared" si="164"/>
        <v/>
      </c>
      <c r="T504" t="str">
        <f t="shared" si="165"/>
        <v/>
      </c>
      <c r="U504" t="str">
        <f t="shared" si="166"/>
        <v/>
      </c>
      <c r="V504" t="str">
        <f t="shared" si="167"/>
        <v/>
      </c>
      <c r="W504" t="str">
        <f t="shared" si="168"/>
        <v/>
      </c>
      <c r="X504" t="str">
        <f t="shared" si="169"/>
        <v/>
      </c>
      <c r="Y504" t="str">
        <f t="shared" si="170"/>
        <v/>
      </c>
      <c r="Z504" t="str">
        <f t="shared" si="171"/>
        <v/>
      </c>
      <c r="AA504" t="str">
        <f t="shared" si="172"/>
        <v/>
      </c>
      <c r="AB504" t="str">
        <f t="shared" si="173"/>
        <v/>
      </c>
      <c r="AC504" t="str">
        <f t="shared" si="174"/>
        <v/>
      </c>
      <c r="AD504" t="str">
        <f t="shared" si="175"/>
        <v>X</v>
      </c>
      <c r="AE504" t="str">
        <f t="shared" si="176"/>
        <v/>
      </c>
      <c r="AH504" s="6"/>
      <c r="BI504">
        <v>221</v>
      </c>
    </row>
    <row r="505" spans="1:61" x14ac:dyDescent="0.25">
      <c r="A505" s="6">
        <v>2179.9</v>
      </c>
      <c r="B505">
        <v>0.4</v>
      </c>
      <c r="C505" t="s">
        <v>988</v>
      </c>
      <c r="D505" t="s">
        <v>281</v>
      </c>
      <c r="E505">
        <v>9.1999999999999993</v>
      </c>
      <c r="F505">
        <v>266</v>
      </c>
      <c r="K505" t="str">
        <f t="shared" si="177"/>
        <v/>
      </c>
      <c r="L505" t="str">
        <f t="shared" si="159"/>
        <v/>
      </c>
      <c r="M505" t="str">
        <f t="shared" si="156"/>
        <v/>
      </c>
      <c r="N505" t="str">
        <f t="shared" si="160"/>
        <v/>
      </c>
      <c r="O505" t="str">
        <f t="shared" si="161"/>
        <v/>
      </c>
      <c r="P505" t="str">
        <f t="shared" si="162"/>
        <v/>
      </c>
      <c r="Q505" t="str">
        <f t="shared" si="157"/>
        <v/>
      </c>
      <c r="R505" t="str">
        <f t="shared" si="163"/>
        <v/>
      </c>
      <c r="S505" t="str">
        <f t="shared" si="164"/>
        <v/>
      </c>
      <c r="T505" t="str">
        <f t="shared" si="165"/>
        <v/>
      </c>
      <c r="U505" t="str">
        <f t="shared" si="166"/>
        <v/>
      </c>
      <c r="V505" t="str">
        <f t="shared" si="167"/>
        <v/>
      </c>
      <c r="W505" t="str">
        <f t="shared" si="168"/>
        <v/>
      </c>
      <c r="X505" t="str">
        <f t="shared" si="169"/>
        <v/>
      </c>
      <c r="Y505" t="str">
        <f t="shared" si="170"/>
        <v/>
      </c>
      <c r="Z505" t="str">
        <f t="shared" si="171"/>
        <v/>
      </c>
      <c r="AA505" t="str">
        <f t="shared" si="172"/>
        <v/>
      </c>
      <c r="AB505" t="str">
        <f t="shared" si="173"/>
        <v/>
      </c>
      <c r="AC505" t="str">
        <f t="shared" si="174"/>
        <v/>
      </c>
      <c r="AD505" t="str">
        <f t="shared" si="175"/>
        <v>X</v>
      </c>
      <c r="AE505" t="str">
        <f t="shared" si="176"/>
        <v/>
      </c>
      <c r="AH505" s="6"/>
      <c r="BI505">
        <v>221</v>
      </c>
    </row>
    <row r="506" spans="1:61" x14ac:dyDescent="0.25">
      <c r="A506" s="6">
        <v>2180.3000000000002</v>
      </c>
      <c r="B506">
        <v>0.4</v>
      </c>
      <c r="C506" t="s">
        <v>989</v>
      </c>
      <c r="D506" t="s">
        <v>281</v>
      </c>
      <c r="E506">
        <v>8.8000000000000007</v>
      </c>
      <c r="F506">
        <v>266</v>
      </c>
      <c r="K506" t="str">
        <f t="shared" si="177"/>
        <v/>
      </c>
      <c r="L506" t="str">
        <f t="shared" si="159"/>
        <v/>
      </c>
      <c r="M506" t="str">
        <f t="shared" si="156"/>
        <v/>
      </c>
      <c r="N506" t="str">
        <f t="shared" si="160"/>
        <v/>
      </c>
      <c r="O506" t="str">
        <f t="shared" si="161"/>
        <v/>
      </c>
      <c r="P506" t="str">
        <f t="shared" si="162"/>
        <v/>
      </c>
      <c r="Q506" t="str">
        <f t="shared" si="157"/>
        <v/>
      </c>
      <c r="R506" t="str">
        <f t="shared" si="163"/>
        <v/>
      </c>
      <c r="S506" t="str">
        <f t="shared" si="164"/>
        <v/>
      </c>
      <c r="T506" t="str">
        <f t="shared" si="165"/>
        <v/>
      </c>
      <c r="U506" t="str">
        <f t="shared" si="166"/>
        <v/>
      </c>
      <c r="V506" t="str">
        <f t="shared" si="167"/>
        <v/>
      </c>
      <c r="W506" t="str">
        <f t="shared" si="168"/>
        <v/>
      </c>
      <c r="X506" t="str">
        <f t="shared" si="169"/>
        <v/>
      </c>
      <c r="Y506" t="str">
        <f t="shared" si="170"/>
        <v/>
      </c>
      <c r="Z506" t="str">
        <f t="shared" si="171"/>
        <v/>
      </c>
      <c r="AA506" t="str">
        <f t="shared" si="172"/>
        <v/>
      </c>
      <c r="AB506" t="str">
        <f t="shared" si="173"/>
        <v/>
      </c>
      <c r="AC506" t="str">
        <f t="shared" si="174"/>
        <v/>
      </c>
      <c r="AD506" t="str">
        <f t="shared" si="175"/>
        <v>X</v>
      </c>
      <c r="AE506" t="str">
        <f t="shared" si="176"/>
        <v/>
      </c>
      <c r="AH506" s="6"/>
      <c r="BI506">
        <v>221</v>
      </c>
    </row>
    <row r="507" spans="1:61" x14ac:dyDescent="0.25">
      <c r="A507" s="6">
        <v>2180.5</v>
      </c>
      <c r="B507">
        <v>0.2</v>
      </c>
      <c r="C507" t="s">
        <v>990</v>
      </c>
      <c r="D507" t="s">
        <v>493</v>
      </c>
      <c r="E507">
        <v>8.6</v>
      </c>
      <c r="F507">
        <v>266</v>
      </c>
      <c r="K507" t="str">
        <f t="shared" si="177"/>
        <v/>
      </c>
      <c r="L507" t="str">
        <f t="shared" si="159"/>
        <v/>
      </c>
      <c r="M507" t="str">
        <f t="shared" si="156"/>
        <v/>
      </c>
      <c r="N507" t="str">
        <f t="shared" si="160"/>
        <v/>
      </c>
      <c r="O507" t="str">
        <f t="shared" si="161"/>
        <v/>
      </c>
      <c r="P507" t="str">
        <f t="shared" si="162"/>
        <v/>
      </c>
      <c r="Q507" t="str">
        <f t="shared" si="157"/>
        <v/>
      </c>
      <c r="R507" t="str">
        <f t="shared" si="163"/>
        <v/>
      </c>
      <c r="S507" t="str">
        <f t="shared" si="164"/>
        <v/>
      </c>
      <c r="T507" t="str">
        <f t="shared" si="165"/>
        <v>X</v>
      </c>
      <c r="U507" t="str">
        <f t="shared" si="166"/>
        <v/>
      </c>
      <c r="V507" t="str">
        <f t="shared" si="167"/>
        <v/>
      </c>
      <c r="W507" t="str">
        <f t="shared" si="168"/>
        <v/>
      </c>
      <c r="X507" t="str">
        <f t="shared" si="169"/>
        <v/>
      </c>
      <c r="Y507" t="str">
        <f t="shared" si="170"/>
        <v/>
      </c>
      <c r="Z507" t="str">
        <f t="shared" si="171"/>
        <v/>
      </c>
      <c r="AA507" t="str">
        <f t="shared" si="172"/>
        <v/>
      </c>
      <c r="AB507" t="str">
        <f t="shared" si="173"/>
        <v/>
      </c>
      <c r="AC507" t="str">
        <f t="shared" si="174"/>
        <v/>
      </c>
      <c r="AD507" t="str">
        <f t="shared" si="175"/>
        <v>X</v>
      </c>
      <c r="AE507" t="str">
        <f t="shared" si="176"/>
        <v/>
      </c>
      <c r="AH507" s="6"/>
      <c r="BI507">
        <v>221</v>
      </c>
    </row>
    <row r="508" spans="1:61" x14ac:dyDescent="0.25">
      <c r="A508" s="6">
        <v>2180.6</v>
      </c>
      <c r="B508">
        <v>0.1</v>
      </c>
      <c r="C508" t="s">
        <v>991</v>
      </c>
      <c r="E508">
        <v>8.5</v>
      </c>
      <c r="F508">
        <v>266</v>
      </c>
      <c r="K508" t="str">
        <f t="shared" si="177"/>
        <v/>
      </c>
      <c r="L508" t="str">
        <f t="shared" si="159"/>
        <v/>
      </c>
      <c r="M508" t="str">
        <f t="shared" si="156"/>
        <v/>
      </c>
      <c r="N508" t="str">
        <f t="shared" si="160"/>
        <v/>
      </c>
      <c r="O508" t="str">
        <f t="shared" si="161"/>
        <v/>
      </c>
      <c r="P508" t="str">
        <f t="shared" si="162"/>
        <v/>
      </c>
      <c r="Q508" t="str">
        <f t="shared" si="157"/>
        <v/>
      </c>
      <c r="R508" t="str">
        <f t="shared" si="163"/>
        <v/>
      </c>
      <c r="S508" t="str">
        <f t="shared" si="164"/>
        <v/>
      </c>
      <c r="T508" t="str">
        <f t="shared" si="165"/>
        <v/>
      </c>
      <c r="U508" t="str">
        <f t="shared" si="166"/>
        <v/>
      </c>
      <c r="V508" t="str">
        <f t="shared" si="167"/>
        <v/>
      </c>
      <c r="W508" t="str">
        <f t="shared" si="168"/>
        <v/>
      </c>
      <c r="X508" t="str">
        <f t="shared" si="169"/>
        <v/>
      </c>
      <c r="Y508" t="str">
        <f t="shared" si="170"/>
        <v/>
      </c>
      <c r="Z508" t="str">
        <f t="shared" si="171"/>
        <v/>
      </c>
      <c r="AA508" t="str">
        <f t="shared" si="172"/>
        <v/>
      </c>
      <c r="AB508" t="str">
        <f t="shared" si="173"/>
        <v/>
      </c>
      <c r="AC508" t="str">
        <f t="shared" si="174"/>
        <v/>
      </c>
      <c r="AD508" t="str">
        <f t="shared" si="175"/>
        <v/>
      </c>
      <c r="AE508" t="str">
        <f t="shared" si="176"/>
        <v/>
      </c>
      <c r="AH508" s="6"/>
      <c r="BI508">
        <v>221</v>
      </c>
    </row>
    <row r="509" spans="1:61" x14ac:dyDescent="0.25">
      <c r="A509" s="6">
        <v>2181.5</v>
      </c>
      <c r="B509">
        <v>0.9</v>
      </c>
      <c r="C509" t="s">
        <v>992</v>
      </c>
      <c r="E509">
        <v>7.6</v>
      </c>
      <c r="F509">
        <v>266</v>
      </c>
      <c r="K509" t="str">
        <f t="shared" si="177"/>
        <v/>
      </c>
      <c r="L509" t="str">
        <f t="shared" si="159"/>
        <v/>
      </c>
      <c r="M509" t="str">
        <f t="shared" si="156"/>
        <v/>
      </c>
      <c r="N509" t="str">
        <f t="shared" si="160"/>
        <v/>
      </c>
      <c r="O509" t="str">
        <f t="shared" si="161"/>
        <v/>
      </c>
      <c r="P509" t="str">
        <f t="shared" si="162"/>
        <v/>
      </c>
      <c r="Q509" t="str">
        <f t="shared" si="157"/>
        <v/>
      </c>
      <c r="R509" t="str">
        <f t="shared" si="163"/>
        <v/>
      </c>
      <c r="S509" t="str">
        <f t="shared" si="164"/>
        <v/>
      </c>
      <c r="T509" t="str">
        <f t="shared" si="165"/>
        <v/>
      </c>
      <c r="U509" t="str">
        <f t="shared" si="166"/>
        <v/>
      </c>
      <c r="V509" t="str">
        <f t="shared" si="167"/>
        <v/>
      </c>
      <c r="W509" t="str">
        <f t="shared" si="168"/>
        <v/>
      </c>
      <c r="X509" t="str">
        <f t="shared" si="169"/>
        <v/>
      </c>
      <c r="Y509" t="str">
        <f t="shared" si="170"/>
        <v/>
      </c>
      <c r="Z509" t="str">
        <f t="shared" si="171"/>
        <v/>
      </c>
      <c r="AA509" t="str">
        <f t="shared" si="172"/>
        <v/>
      </c>
      <c r="AB509" t="str">
        <f t="shared" si="173"/>
        <v/>
      </c>
      <c r="AC509" t="str">
        <f t="shared" si="174"/>
        <v/>
      </c>
      <c r="AD509" t="str">
        <f t="shared" si="175"/>
        <v/>
      </c>
      <c r="AE509" t="str">
        <f t="shared" si="176"/>
        <v/>
      </c>
      <c r="AH509" s="6"/>
      <c r="BI509">
        <v>221</v>
      </c>
    </row>
    <row r="510" spans="1:61" x14ac:dyDescent="0.25">
      <c r="A510" s="6">
        <v>2181.6</v>
      </c>
      <c r="B510">
        <v>0.1</v>
      </c>
      <c r="C510" t="s">
        <v>993</v>
      </c>
      <c r="D510" t="s">
        <v>494</v>
      </c>
      <c r="E510">
        <v>7.5</v>
      </c>
      <c r="F510">
        <v>266</v>
      </c>
      <c r="K510" t="str">
        <f t="shared" si="177"/>
        <v>E-0.1m</v>
      </c>
      <c r="L510" t="str">
        <f t="shared" si="159"/>
        <v/>
      </c>
      <c r="M510" t="str">
        <f t="shared" si="156"/>
        <v/>
      </c>
      <c r="N510" t="str">
        <f t="shared" si="160"/>
        <v/>
      </c>
      <c r="O510" t="str">
        <f t="shared" si="161"/>
        <v>X</v>
      </c>
      <c r="P510" t="str">
        <f t="shared" si="162"/>
        <v/>
      </c>
      <c r="Q510" t="str">
        <f t="shared" si="157"/>
        <v/>
      </c>
      <c r="R510" t="str">
        <f t="shared" si="163"/>
        <v/>
      </c>
      <c r="S510" t="str">
        <f t="shared" si="164"/>
        <v>X</v>
      </c>
      <c r="T510" t="str">
        <f t="shared" si="165"/>
        <v/>
      </c>
      <c r="U510" t="str">
        <f t="shared" si="166"/>
        <v/>
      </c>
      <c r="V510" t="str">
        <f t="shared" si="167"/>
        <v/>
      </c>
      <c r="W510" t="str">
        <f t="shared" si="168"/>
        <v/>
      </c>
      <c r="X510" t="str">
        <f t="shared" si="169"/>
        <v/>
      </c>
      <c r="Y510" t="str">
        <f t="shared" si="170"/>
        <v/>
      </c>
      <c r="Z510" t="str">
        <f t="shared" si="171"/>
        <v/>
      </c>
      <c r="AA510" t="str">
        <f t="shared" si="172"/>
        <v/>
      </c>
      <c r="AB510" t="str">
        <f t="shared" si="173"/>
        <v>X</v>
      </c>
      <c r="AC510" t="str">
        <f t="shared" si="174"/>
        <v/>
      </c>
      <c r="AD510" t="str">
        <f t="shared" si="175"/>
        <v>X</v>
      </c>
      <c r="AE510" t="str">
        <f t="shared" si="176"/>
        <v/>
      </c>
      <c r="AH510" s="6"/>
      <c r="BI510">
        <v>221</v>
      </c>
    </row>
    <row r="511" spans="1:61" x14ac:dyDescent="0.25">
      <c r="A511" s="6">
        <v>2182.1</v>
      </c>
      <c r="B511">
        <v>0.5</v>
      </c>
      <c r="C511" t="s">
        <v>994</v>
      </c>
      <c r="E511">
        <v>7</v>
      </c>
      <c r="F511">
        <v>266</v>
      </c>
      <c r="K511" t="str">
        <f t="shared" si="177"/>
        <v/>
      </c>
      <c r="L511" t="str">
        <f t="shared" si="159"/>
        <v/>
      </c>
      <c r="M511" t="str">
        <f t="shared" si="156"/>
        <v/>
      </c>
      <c r="N511" t="str">
        <f t="shared" si="160"/>
        <v/>
      </c>
      <c r="O511" t="str">
        <f t="shared" si="161"/>
        <v/>
      </c>
      <c r="P511" t="str">
        <f t="shared" si="162"/>
        <v/>
      </c>
      <c r="Q511" t="str">
        <f t="shared" si="157"/>
        <v/>
      </c>
      <c r="R511" t="str">
        <f t="shared" si="163"/>
        <v/>
      </c>
      <c r="S511" t="str">
        <f t="shared" si="164"/>
        <v/>
      </c>
      <c r="T511" t="str">
        <f t="shared" si="165"/>
        <v/>
      </c>
      <c r="U511" t="str">
        <f t="shared" si="166"/>
        <v/>
      </c>
      <c r="V511" t="str">
        <f t="shared" si="167"/>
        <v/>
      </c>
      <c r="W511" t="str">
        <f t="shared" si="168"/>
        <v/>
      </c>
      <c r="X511" t="str">
        <f t="shared" si="169"/>
        <v/>
      </c>
      <c r="Y511" t="str">
        <f t="shared" si="170"/>
        <v/>
      </c>
      <c r="Z511" t="str">
        <f t="shared" si="171"/>
        <v/>
      </c>
      <c r="AA511" t="str">
        <f t="shared" si="172"/>
        <v/>
      </c>
      <c r="AB511" t="str">
        <f t="shared" si="173"/>
        <v/>
      </c>
      <c r="AC511" t="str">
        <f t="shared" si="174"/>
        <v/>
      </c>
      <c r="AD511" t="str">
        <f t="shared" si="175"/>
        <v/>
      </c>
      <c r="AE511" t="str">
        <f t="shared" si="176"/>
        <v/>
      </c>
      <c r="AH511" s="6"/>
      <c r="BI511">
        <v>221</v>
      </c>
    </row>
    <row r="512" spans="1:61" x14ac:dyDescent="0.25">
      <c r="A512" s="6">
        <v>2182.9</v>
      </c>
      <c r="B512">
        <v>0.8</v>
      </c>
      <c r="C512" t="s">
        <v>995</v>
      </c>
      <c r="D512" t="s">
        <v>281</v>
      </c>
      <c r="E512">
        <v>6.2</v>
      </c>
      <c r="F512">
        <v>266</v>
      </c>
      <c r="K512" t="str">
        <f t="shared" si="177"/>
        <v/>
      </c>
      <c r="L512" t="str">
        <f t="shared" si="159"/>
        <v/>
      </c>
      <c r="M512" t="str">
        <f t="shared" si="156"/>
        <v/>
      </c>
      <c r="N512" t="str">
        <f t="shared" si="160"/>
        <v/>
      </c>
      <c r="O512" t="str">
        <f t="shared" si="161"/>
        <v/>
      </c>
      <c r="P512" t="str">
        <f t="shared" si="162"/>
        <v/>
      </c>
      <c r="Q512" t="str">
        <f t="shared" si="157"/>
        <v/>
      </c>
      <c r="R512" t="str">
        <f t="shared" si="163"/>
        <v/>
      </c>
      <c r="S512" t="str">
        <f t="shared" si="164"/>
        <v/>
      </c>
      <c r="T512" t="str">
        <f t="shared" si="165"/>
        <v/>
      </c>
      <c r="U512" t="str">
        <f t="shared" si="166"/>
        <v/>
      </c>
      <c r="V512" t="str">
        <f t="shared" si="167"/>
        <v/>
      </c>
      <c r="W512" t="str">
        <f t="shared" si="168"/>
        <v/>
      </c>
      <c r="X512" t="str">
        <f t="shared" si="169"/>
        <v/>
      </c>
      <c r="Y512" t="str">
        <f t="shared" si="170"/>
        <v/>
      </c>
      <c r="Z512" t="str">
        <f t="shared" si="171"/>
        <v/>
      </c>
      <c r="AA512" t="str">
        <f t="shared" si="172"/>
        <v/>
      </c>
      <c r="AB512" t="str">
        <f t="shared" si="173"/>
        <v/>
      </c>
      <c r="AC512" t="str">
        <f t="shared" si="174"/>
        <v/>
      </c>
      <c r="AD512" t="str">
        <f t="shared" si="175"/>
        <v>X</v>
      </c>
      <c r="AE512" t="str">
        <f t="shared" si="176"/>
        <v/>
      </c>
      <c r="AH512" s="6"/>
      <c r="BI512">
        <v>221</v>
      </c>
    </row>
    <row r="513" spans="1:61" x14ac:dyDescent="0.25">
      <c r="A513" s="6">
        <v>2183.8000000000002</v>
      </c>
      <c r="B513">
        <v>0.9</v>
      </c>
      <c r="C513" t="s">
        <v>996</v>
      </c>
      <c r="D513" t="s">
        <v>275</v>
      </c>
      <c r="E513">
        <v>5.3</v>
      </c>
      <c r="F513">
        <v>266</v>
      </c>
      <c r="K513" t="str">
        <f t="shared" si="177"/>
        <v/>
      </c>
      <c r="L513" t="str">
        <f t="shared" si="159"/>
        <v/>
      </c>
      <c r="M513" t="str">
        <f t="shared" si="156"/>
        <v/>
      </c>
      <c r="N513" t="str">
        <f t="shared" si="160"/>
        <v/>
      </c>
      <c r="O513" t="str">
        <f t="shared" si="161"/>
        <v/>
      </c>
      <c r="P513" t="str">
        <f t="shared" si="162"/>
        <v/>
      </c>
      <c r="Q513" t="str">
        <f t="shared" si="157"/>
        <v/>
      </c>
      <c r="R513" t="str">
        <f t="shared" si="163"/>
        <v/>
      </c>
      <c r="S513" t="str">
        <f t="shared" si="164"/>
        <v>X</v>
      </c>
      <c r="T513" t="str">
        <f t="shared" si="165"/>
        <v/>
      </c>
      <c r="U513" t="str">
        <f t="shared" si="166"/>
        <v/>
      </c>
      <c r="V513" t="str">
        <f t="shared" si="167"/>
        <v/>
      </c>
      <c r="W513" t="str">
        <f t="shared" si="168"/>
        <v/>
      </c>
      <c r="X513" t="str">
        <f t="shared" si="169"/>
        <v/>
      </c>
      <c r="Y513" t="str">
        <f t="shared" si="170"/>
        <v/>
      </c>
      <c r="Z513" t="str">
        <f t="shared" si="171"/>
        <v/>
      </c>
      <c r="AA513" t="str">
        <f t="shared" si="172"/>
        <v/>
      </c>
      <c r="AB513" t="str">
        <f t="shared" si="173"/>
        <v/>
      </c>
      <c r="AC513" t="str">
        <f t="shared" si="174"/>
        <v/>
      </c>
      <c r="AD513" t="str">
        <f t="shared" si="175"/>
        <v/>
      </c>
      <c r="AE513" t="str">
        <f t="shared" si="176"/>
        <v/>
      </c>
      <c r="AH513" s="6"/>
      <c r="BI513">
        <v>221</v>
      </c>
    </row>
    <row r="514" spans="1:61" x14ac:dyDescent="0.25">
      <c r="A514" s="6">
        <v>2183.9</v>
      </c>
      <c r="B514">
        <v>0.1</v>
      </c>
      <c r="C514" t="s">
        <v>997</v>
      </c>
      <c r="D514" t="s">
        <v>495</v>
      </c>
      <c r="E514">
        <v>5.2</v>
      </c>
      <c r="F514">
        <v>266</v>
      </c>
      <c r="K514" t="str">
        <f t="shared" si="177"/>
        <v>E-0.25m</v>
      </c>
      <c r="L514" t="str">
        <f t="shared" si="159"/>
        <v/>
      </c>
      <c r="M514" t="str">
        <f t="shared" si="156"/>
        <v/>
      </c>
      <c r="N514" t="str">
        <f t="shared" si="160"/>
        <v>X</v>
      </c>
      <c r="O514" t="str">
        <f t="shared" si="161"/>
        <v>X</v>
      </c>
      <c r="P514" t="str">
        <f t="shared" si="162"/>
        <v/>
      </c>
      <c r="Q514" t="str">
        <f t="shared" si="157"/>
        <v/>
      </c>
      <c r="R514" t="str">
        <f t="shared" si="163"/>
        <v/>
      </c>
      <c r="S514" t="str">
        <f t="shared" si="164"/>
        <v>X</v>
      </c>
      <c r="T514" t="str">
        <f t="shared" si="165"/>
        <v/>
      </c>
      <c r="U514" t="str">
        <f t="shared" si="166"/>
        <v>X</v>
      </c>
      <c r="V514" t="str">
        <f t="shared" si="167"/>
        <v/>
      </c>
      <c r="W514" t="str">
        <f t="shared" si="168"/>
        <v/>
      </c>
      <c r="X514" t="str">
        <f t="shared" si="169"/>
        <v/>
      </c>
      <c r="Y514" t="str">
        <f t="shared" si="170"/>
        <v/>
      </c>
      <c r="Z514" t="str">
        <f t="shared" si="171"/>
        <v/>
      </c>
      <c r="AA514" t="str">
        <f t="shared" si="172"/>
        <v/>
      </c>
      <c r="AB514" t="str">
        <f t="shared" si="173"/>
        <v/>
      </c>
      <c r="AC514" t="str">
        <f t="shared" si="174"/>
        <v/>
      </c>
      <c r="AD514" t="str">
        <f t="shared" si="175"/>
        <v>X</v>
      </c>
      <c r="AE514" t="str">
        <f t="shared" si="176"/>
        <v/>
      </c>
      <c r="AH514" t="s">
        <v>8</v>
      </c>
      <c r="AI514" t="s">
        <v>111</v>
      </c>
      <c r="AJ514">
        <v>45.881598099999998</v>
      </c>
      <c r="AK514">
        <v>-68.995052000000001</v>
      </c>
      <c r="AL514">
        <v>2169.4</v>
      </c>
      <c r="AM514">
        <v>5.2</v>
      </c>
      <c r="AN514">
        <v>1080</v>
      </c>
      <c r="AT514" t="s">
        <v>264</v>
      </c>
      <c r="AU514" t="s">
        <v>265</v>
      </c>
      <c r="AV514">
        <v>2183.9</v>
      </c>
      <c r="AW514">
        <v>5.2</v>
      </c>
      <c r="AX514" t="s">
        <v>266</v>
      </c>
      <c r="AY514">
        <v>13.4</v>
      </c>
      <c r="AZ514">
        <v>5.2</v>
      </c>
      <c r="BA514" s="4">
        <v>1096</v>
      </c>
      <c r="BB514" s="5">
        <v>10</v>
      </c>
      <c r="BC514" t="s">
        <v>244</v>
      </c>
      <c r="BD514" t="s">
        <v>233</v>
      </c>
      <c r="BE514">
        <v>-68.995099999999994</v>
      </c>
      <c r="BF514">
        <v>45.881599999999999</v>
      </c>
      <c r="BI514">
        <v>221</v>
      </c>
    </row>
    <row r="515" spans="1:61" x14ac:dyDescent="0.25">
      <c r="A515" s="6">
        <v>2184.9</v>
      </c>
      <c r="B515">
        <v>1</v>
      </c>
      <c r="C515" t="s">
        <v>998</v>
      </c>
      <c r="D515" t="s">
        <v>496</v>
      </c>
      <c r="E515">
        <v>4.2</v>
      </c>
      <c r="F515">
        <v>266</v>
      </c>
      <c r="K515" t="str">
        <f t="shared" si="177"/>
        <v/>
      </c>
      <c r="L515" t="str">
        <f t="shared" si="159"/>
        <v/>
      </c>
      <c r="M515" t="str">
        <f t="shared" si="156"/>
        <v/>
      </c>
      <c r="N515" t="str">
        <f t="shared" si="160"/>
        <v/>
      </c>
      <c r="O515" t="str">
        <f t="shared" si="161"/>
        <v/>
      </c>
      <c r="P515" t="str">
        <f t="shared" si="162"/>
        <v/>
      </c>
      <c r="Q515" t="str">
        <f t="shared" si="157"/>
        <v/>
      </c>
      <c r="R515" t="str">
        <f t="shared" si="163"/>
        <v/>
      </c>
      <c r="S515" t="str">
        <f t="shared" si="164"/>
        <v/>
      </c>
      <c r="T515" t="str">
        <f t="shared" si="165"/>
        <v/>
      </c>
      <c r="U515" t="str">
        <f t="shared" si="166"/>
        <v/>
      </c>
      <c r="V515" t="str">
        <f t="shared" si="167"/>
        <v/>
      </c>
      <c r="W515" t="str">
        <f t="shared" si="168"/>
        <v/>
      </c>
      <c r="X515" t="str">
        <f t="shared" si="169"/>
        <v/>
      </c>
      <c r="Y515" t="str">
        <f t="shared" si="170"/>
        <v/>
      </c>
      <c r="Z515" t="str">
        <f t="shared" si="171"/>
        <v/>
      </c>
      <c r="AA515" t="str">
        <f t="shared" si="172"/>
        <v/>
      </c>
      <c r="AB515" t="str">
        <f t="shared" si="173"/>
        <v/>
      </c>
      <c r="AC515" t="str">
        <f t="shared" si="174"/>
        <v/>
      </c>
      <c r="AD515" t="str">
        <f t="shared" si="175"/>
        <v/>
      </c>
      <c r="AE515" t="str">
        <f t="shared" si="176"/>
        <v/>
      </c>
      <c r="AH515" s="6"/>
      <c r="BI515">
        <v>221</v>
      </c>
    </row>
    <row r="516" spans="1:61" x14ac:dyDescent="0.25">
      <c r="A516" s="6">
        <v>2185</v>
      </c>
      <c r="B516">
        <v>0.1</v>
      </c>
      <c r="C516" t="s">
        <v>999</v>
      </c>
      <c r="D516" t="s">
        <v>281</v>
      </c>
      <c r="E516">
        <v>4.0999999999999996</v>
      </c>
      <c r="F516">
        <v>266</v>
      </c>
      <c r="K516" t="str">
        <f t="shared" si="177"/>
        <v/>
      </c>
      <c r="L516" t="str">
        <f t="shared" si="159"/>
        <v/>
      </c>
      <c r="M516" t="str">
        <f t="shared" si="156"/>
        <v/>
      </c>
      <c r="N516" t="str">
        <f t="shared" si="160"/>
        <v/>
      </c>
      <c r="O516" t="str">
        <f t="shared" si="161"/>
        <v/>
      </c>
      <c r="P516" t="str">
        <f t="shared" si="162"/>
        <v/>
      </c>
      <c r="Q516" t="str">
        <f t="shared" si="157"/>
        <v/>
      </c>
      <c r="R516" t="str">
        <f t="shared" si="163"/>
        <v/>
      </c>
      <c r="S516" t="str">
        <f t="shared" si="164"/>
        <v/>
      </c>
      <c r="T516" t="str">
        <f t="shared" si="165"/>
        <v/>
      </c>
      <c r="U516" t="str">
        <f t="shared" si="166"/>
        <v/>
      </c>
      <c r="V516" t="str">
        <f t="shared" si="167"/>
        <v/>
      </c>
      <c r="W516" t="str">
        <f t="shared" si="168"/>
        <v/>
      </c>
      <c r="X516" t="str">
        <f t="shared" si="169"/>
        <v/>
      </c>
      <c r="Y516" t="str">
        <f t="shared" si="170"/>
        <v/>
      </c>
      <c r="Z516" t="str">
        <f t="shared" si="171"/>
        <v/>
      </c>
      <c r="AA516" t="str">
        <f t="shared" si="172"/>
        <v/>
      </c>
      <c r="AB516" t="str">
        <f t="shared" si="173"/>
        <v/>
      </c>
      <c r="AC516" t="str">
        <f t="shared" si="174"/>
        <v/>
      </c>
      <c r="AD516" t="str">
        <f t="shared" si="175"/>
        <v>X</v>
      </c>
      <c r="AE516" t="str">
        <f t="shared" si="176"/>
        <v/>
      </c>
      <c r="AH516" s="6"/>
      <c r="BI516">
        <v>221</v>
      </c>
    </row>
    <row r="517" spans="1:61" x14ac:dyDescent="0.25">
      <c r="A517" s="6">
        <v>2185.1</v>
      </c>
      <c r="B517">
        <v>0.1</v>
      </c>
      <c r="C517" t="s">
        <v>1000</v>
      </c>
      <c r="D517" t="s">
        <v>281</v>
      </c>
      <c r="E517">
        <v>4</v>
      </c>
      <c r="F517">
        <v>266</v>
      </c>
      <c r="K517" t="str">
        <f t="shared" si="177"/>
        <v/>
      </c>
      <c r="L517" t="str">
        <f t="shared" si="159"/>
        <v/>
      </c>
      <c r="M517" t="str">
        <f t="shared" si="156"/>
        <v/>
      </c>
      <c r="N517" t="str">
        <f t="shared" si="160"/>
        <v/>
      </c>
      <c r="O517" t="str">
        <f t="shared" si="161"/>
        <v/>
      </c>
      <c r="P517" t="str">
        <f t="shared" si="162"/>
        <v/>
      </c>
      <c r="Q517" t="str">
        <f t="shared" si="157"/>
        <v/>
      </c>
      <c r="R517" t="str">
        <f t="shared" si="163"/>
        <v/>
      </c>
      <c r="S517" t="str">
        <f t="shared" si="164"/>
        <v/>
      </c>
      <c r="T517" t="str">
        <f t="shared" si="165"/>
        <v/>
      </c>
      <c r="U517" t="str">
        <f t="shared" si="166"/>
        <v/>
      </c>
      <c r="V517" t="str">
        <f t="shared" si="167"/>
        <v/>
      </c>
      <c r="W517" t="str">
        <f t="shared" si="168"/>
        <v/>
      </c>
      <c r="X517" t="str">
        <f t="shared" si="169"/>
        <v/>
      </c>
      <c r="Y517" t="str">
        <f t="shared" si="170"/>
        <v/>
      </c>
      <c r="Z517" t="str">
        <f t="shared" si="171"/>
        <v/>
      </c>
      <c r="AA517" t="str">
        <f t="shared" si="172"/>
        <v/>
      </c>
      <c r="AB517" t="str">
        <f t="shared" si="173"/>
        <v/>
      </c>
      <c r="AC517" t="str">
        <f t="shared" si="174"/>
        <v/>
      </c>
      <c r="AD517" t="str">
        <f t="shared" si="175"/>
        <v>X</v>
      </c>
      <c r="AE517" t="str">
        <f t="shared" si="176"/>
        <v/>
      </c>
      <c r="AH517" s="6"/>
      <c r="BI517">
        <v>221</v>
      </c>
    </row>
    <row r="518" spans="1:61" x14ac:dyDescent="0.25">
      <c r="A518" s="6">
        <v>2186.6</v>
      </c>
      <c r="B518">
        <v>1.5</v>
      </c>
      <c r="C518" s="8" t="s">
        <v>1001</v>
      </c>
      <c r="E518">
        <v>2.5</v>
      </c>
      <c r="F518">
        <v>266</v>
      </c>
      <c r="K518" t="str">
        <f t="shared" si="177"/>
        <v/>
      </c>
      <c r="L518" t="str">
        <f t="shared" si="159"/>
        <v/>
      </c>
      <c r="M518" t="str">
        <f t="shared" si="156"/>
        <v/>
      </c>
      <c r="N518" t="str">
        <f t="shared" si="160"/>
        <v/>
      </c>
      <c r="O518" t="str">
        <f t="shared" si="161"/>
        <v/>
      </c>
      <c r="P518" t="str">
        <f t="shared" si="162"/>
        <v/>
      </c>
      <c r="Q518" t="str">
        <f t="shared" si="157"/>
        <v/>
      </c>
      <c r="R518" t="str">
        <f t="shared" si="163"/>
        <v/>
      </c>
      <c r="S518" t="str">
        <f t="shared" si="164"/>
        <v/>
      </c>
      <c r="T518" t="str">
        <f t="shared" si="165"/>
        <v/>
      </c>
      <c r="U518" t="str">
        <f t="shared" si="166"/>
        <v/>
      </c>
      <c r="V518" t="str">
        <f t="shared" si="167"/>
        <v/>
      </c>
      <c r="W518" t="str">
        <f t="shared" si="168"/>
        <v/>
      </c>
      <c r="X518" t="str">
        <f t="shared" si="169"/>
        <v/>
      </c>
      <c r="Y518" t="str">
        <f t="shared" si="170"/>
        <v/>
      </c>
      <c r="Z518" t="str">
        <f t="shared" si="171"/>
        <v/>
      </c>
      <c r="AA518" t="str">
        <f t="shared" si="172"/>
        <v/>
      </c>
      <c r="AB518" t="str">
        <f t="shared" si="173"/>
        <v/>
      </c>
      <c r="AC518" t="str">
        <f t="shared" si="174"/>
        <v/>
      </c>
      <c r="AD518" t="str">
        <f t="shared" si="175"/>
        <v/>
      </c>
      <c r="AE518" t="str">
        <f t="shared" si="176"/>
        <v/>
      </c>
      <c r="AH518" s="6"/>
      <c r="BI518">
        <v>221</v>
      </c>
    </row>
    <row r="519" spans="1:61" x14ac:dyDescent="0.25">
      <c r="A519" s="6">
        <v>2186.6999999999998</v>
      </c>
      <c r="B519">
        <v>0.1</v>
      </c>
      <c r="C519" t="s">
        <v>1002</v>
      </c>
      <c r="E519">
        <v>2.4</v>
      </c>
      <c r="F519">
        <v>266</v>
      </c>
      <c r="K519" t="str">
        <f t="shared" si="177"/>
        <v/>
      </c>
      <c r="L519" t="str">
        <f t="shared" si="159"/>
        <v/>
      </c>
      <c r="M519" t="str">
        <f t="shared" ref="M519:M523" si="178">IF(ISERROR(FIND(" O",$D519)),"","X")</f>
        <v/>
      </c>
      <c r="N519" t="str">
        <f t="shared" si="160"/>
        <v/>
      </c>
      <c r="O519" t="str">
        <f t="shared" si="161"/>
        <v/>
      </c>
      <c r="P519" t="str">
        <f t="shared" si="162"/>
        <v/>
      </c>
      <c r="Q519" t="str">
        <f t="shared" si="157"/>
        <v/>
      </c>
      <c r="R519" t="str">
        <f t="shared" si="163"/>
        <v/>
      </c>
      <c r="S519" t="str">
        <f t="shared" si="164"/>
        <v/>
      </c>
      <c r="T519" t="str">
        <f t="shared" si="165"/>
        <v/>
      </c>
      <c r="U519" t="str">
        <f t="shared" si="166"/>
        <v/>
      </c>
      <c r="V519" t="str">
        <f t="shared" si="167"/>
        <v/>
      </c>
      <c r="W519" t="str">
        <f t="shared" si="168"/>
        <v/>
      </c>
      <c r="X519" t="str">
        <f t="shared" si="169"/>
        <v/>
      </c>
      <c r="Y519" t="str">
        <f t="shared" si="170"/>
        <v/>
      </c>
      <c r="Z519" t="str">
        <f t="shared" si="171"/>
        <v/>
      </c>
      <c r="AA519" t="str">
        <f t="shared" si="172"/>
        <v/>
      </c>
      <c r="AB519" t="str">
        <f t="shared" si="173"/>
        <v/>
      </c>
      <c r="AC519" t="str">
        <f t="shared" si="174"/>
        <v/>
      </c>
      <c r="AD519" t="str">
        <f t="shared" si="175"/>
        <v/>
      </c>
      <c r="AE519" t="str">
        <f t="shared" si="176"/>
        <v/>
      </c>
      <c r="AH519" s="6"/>
      <c r="BI519">
        <v>221</v>
      </c>
    </row>
    <row r="520" spans="1:61" x14ac:dyDescent="0.25">
      <c r="A520" s="6">
        <v>2187.5</v>
      </c>
      <c r="B520">
        <v>0.8</v>
      </c>
      <c r="C520" t="s">
        <v>1003</v>
      </c>
      <c r="E520">
        <v>1.6</v>
      </c>
      <c r="F520">
        <v>266</v>
      </c>
      <c r="K520" t="str">
        <f t="shared" si="177"/>
        <v/>
      </c>
      <c r="L520" t="str">
        <f t="shared" si="159"/>
        <v/>
      </c>
      <c r="M520" t="str">
        <f t="shared" si="178"/>
        <v/>
      </c>
      <c r="N520" t="str">
        <f t="shared" si="160"/>
        <v/>
      </c>
      <c r="O520" t="str">
        <f t="shared" si="161"/>
        <v/>
      </c>
      <c r="P520" t="str">
        <f t="shared" si="162"/>
        <v/>
      </c>
      <c r="Q520" t="str">
        <f t="shared" si="157"/>
        <v/>
      </c>
      <c r="R520" t="str">
        <f t="shared" si="163"/>
        <v/>
      </c>
      <c r="S520" t="str">
        <f t="shared" si="164"/>
        <v/>
      </c>
      <c r="T520" t="str">
        <f t="shared" si="165"/>
        <v/>
      </c>
      <c r="U520" t="str">
        <f t="shared" si="166"/>
        <v/>
      </c>
      <c r="V520" t="str">
        <f t="shared" si="167"/>
        <v/>
      </c>
      <c r="W520" t="str">
        <f t="shared" si="168"/>
        <v/>
      </c>
      <c r="X520" t="str">
        <f t="shared" si="169"/>
        <v/>
      </c>
      <c r="Y520" t="str">
        <f t="shared" si="170"/>
        <v/>
      </c>
      <c r="Z520" t="str">
        <f t="shared" si="171"/>
        <v/>
      </c>
      <c r="AA520" t="str">
        <f t="shared" si="172"/>
        <v/>
      </c>
      <c r="AB520" t="str">
        <f t="shared" si="173"/>
        <v/>
      </c>
      <c r="AC520" t="str">
        <f t="shared" si="174"/>
        <v/>
      </c>
      <c r="AD520" t="str">
        <f t="shared" si="175"/>
        <v/>
      </c>
      <c r="AE520" t="str">
        <f t="shared" si="176"/>
        <v/>
      </c>
      <c r="AH520" s="6"/>
      <c r="BI520">
        <v>221</v>
      </c>
    </row>
    <row r="521" spans="1:61" x14ac:dyDescent="0.25">
      <c r="A521" s="6">
        <v>2188.1</v>
      </c>
      <c r="B521">
        <v>0.6</v>
      </c>
      <c r="C521" t="s">
        <v>1004</v>
      </c>
      <c r="D521" t="s">
        <v>281</v>
      </c>
      <c r="E521">
        <v>1</v>
      </c>
      <c r="F521">
        <v>266</v>
      </c>
      <c r="K521" t="str">
        <f t="shared" si="177"/>
        <v/>
      </c>
      <c r="L521" t="str">
        <f t="shared" si="159"/>
        <v/>
      </c>
      <c r="M521" t="str">
        <f t="shared" si="178"/>
        <v/>
      </c>
      <c r="N521" t="str">
        <f t="shared" si="160"/>
        <v/>
      </c>
      <c r="O521" t="str">
        <f t="shared" si="161"/>
        <v/>
      </c>
      <c r="P521" t="str">
        <f t="shared" si="162"/>
        <v/>
      </c>
      <c r="Q521" t="str">
        <f t="shared" si="157"/>
        <v/>
      </c>
      <c r="R521" t="str">
        <f t="shared" si="163"/>
        <v/>
      </c>
      <c r="S521" t="str">
        <f t="shared" si="164"/>
        <v/>
      </c>
      <c r="T521" t="str">
        <f t="shared" si="165"/>
        <v/>
      </c>
      <c r="U521" t="str">
        <f t="shared" si="166"/>
        <v/>
      </c>
      <c r="V521" t="str">
        <f t="shared" si="167"/>
        <v/>
      </c>
      <c r="W521" t="str">
        <f t="shared" si="168"/>
        <v/>
      </c>
      <c r="X521" t="str">
        <f t="shared" si="169"/>
        <v/>
      </c>
      <c r="Y521" t="str">
        <f t="shared" si="170"/>
        <v/>
      </c>
      <c r="Z521" t="str">
        <f t="shared" si="171"/>
        <v/>
      </c>
      <c r="AA521" t="str">
        <f t="shared" si="172"/>
        <v/>
      </c>
      <c r="AB521" t="str">
        <f t="shared" si="173"/>
        <v/>
      </c>
      <c r="AC521" t="str">
        <f t="shared" si="174"/>
        <v/>
      </c>
      <c r="AD521" t="str">
        <f t="shared" si="175"/>
        <v>X</v>
      </c>
      <c r="AE521" t="str">
        <f t="shared" si="176"/>
        <v/>
      </c>
      <c r="BI521">
        <v>221</v>
      </c>
    </row>
    <row r="522" spans="1:61" x14ac:dyDescent="0.25">
      <c r="A522" s="6">
        <v>2189.1</v>
      </c>
      <c r="B522">
        <v>1</v>
      </c>
      <c r="C522" t="s">
        <v>1005</v>
      </c>
      <c r="E522">
        <v>0</v>
      </c>
      <c r="F522">
        <v>266</v>
      </c>
      <c r="K522" t="str">
        <f t="shared" si="177"/>
        <v/>
      </c>
      <c r="L522" t="str">
        <f t="shared" si="159"/>
        <v/>
      </c>
      <c r="M522" t="str">
        <f t="shared" si="178"/>
        <v/>
      </c>
      <c r="N522" t="str">
        <f t="shared" si="160"/>
        <v/>
      </c>
      <c r="O522" t="str">
        <f t="shared" si="161"/>
        <v/>
      </c>
      <c r="P522" t="str">
        <f t="shared" si="162"/>
        <v/>
      </c>
      <c r="Q522" t="str">
        <f t="shared" si="157"/>
        <v/>
      </c>
      <c r="R522" t="str">
        <f t="shared" si="163"/>
        <v/>
      </c>
      <c r="S522" t="str">
        <f t="shared" si="164"/>
        <v/>
      </c>
      <c r="T522" t="str">
        <f t="shared" si="165"/>
        <v/>
      </c>
      <c r="U522" t="str">
        <f t="shared" si="166"/>
        <v/>
      </c>
      <c r="V522" t="str">
        <f t="shared" si="167"/>
        <v/>
      </c>
      <c r="W522" t="str">
        <f t="shared" si="168"/>
        <v/>
      </c>
      <c r="X522" t="str">
        <f t="shared" si="169"/>
        <v/>
      </c>
      <c r="Y522" t="str">
        <f t="shared" si="170"/>
        <v/>
      </c>
      <c r="Z522" t="str">
        <f t="shared" si="171"/>
        <v/>
      </c>
      <c r="AA522" t="str">
        <f t="shared" si="172"/>
        <v/>
      </c>
      <c r="AB522" t="str">
        <f t="shared" si="173"/>
        <v/>
      </c>
      <c r="AC522" t="str">
        <f t="shared" si="174"/>
        <v/>
      </c>
      <c r="AD522" t="str">
        <f t="shared" si="175"/>
        <v/>
      </c>
      <c r="AE522" t="str">
        <f t="shared" si="176"/>
        <v/>
      </c>
      <c r="AH522" t="s">
        <v>7</v>
      </c>
      <c r="AI522" t="s">
        <v>112</v>
      </c>
      <c r="AJ522">
        <v>45.904361999999999</v>
      </c>
      <c r="AK522">
        <v>-68.921391999999997</v>
      </c>
      <c r="AL522">
        <v>2174.6</v>
      </c>
      <c r="AM522">
        <v>0</v>
      </c>
      <c r="AN522">
        <v>5268</v>
      </c>
      <c r="AT522" t="s">
        <v>267</v>
      </c>
      <c r="AU522" t="s">
        <v>268</v>
      </c>
      <c r="AV522">
        <v>2189.1</v>
      </c>
      <c r="AW522" t="s">
        <v>269</v>
      </c>
      <c r="AX522" t="s">
        <v>270</v>
      </c>
      <c r="AY522">
        <v>5.2</v>
      </c>
      <c r="AZ522">
        <v>0</v>
      </c>
      <c r="BA522" s="4">
        <v>5268</v>
      </c>
      <c r="BB522" t="s">
        <v>269</v>
      </c>
      <c r="BC522" t="s">
        <v>269</v>
      </c>
      <c r="BD522" t="s">
        <v>233</v>
      </c>
      <c r="BE522">
        <v>-68.921300000000002</v>
      </c>
      <c r="BF522">
        <v>45.904400000000003</v>
      </c>
      <c r="BI522">
        <v>221</v>
      </c>
    </row>
    <row r="523" spans="1:61" x14ac:dyDescent="0.25">
      <c r="C523" t="s">
        <v>375</v>
      </c>
      <c r="M523" t="str">
        <f t="shared" si="178"/>
        <v/>
      </c>
      <c r="AH523" t="s">
        <v>9</v>
      </c>
      <c r="AI523" t="s">
        <v>375</v>
      </c>
      <c r="AJ523">
        <v>45.65</v>
      </c>
      <c r="AK523">
        <v>-68.72</v>
      </c>
      <c r="AL523">
        <v>2174.6</v>
      </c>
      <c r="AM523">
        <v>0</v>
      </c>
      <c r="AP523">
        <v>17</v>
      </c>
      <c r="AQ523" t="s">
        <v>154</v>
      </c>
      <c r="AR523" t="s">
        <v>155</v>
      </c>
      <c r="BI523">
        <v>221</v>
      </c>
    </row>
  </sheetData>
  <mergeCells count="5">
    <mergeCell ref="AH1:AN1"/>
    <mergeCell ref="AP1:AR1"/>
    <mergeCell ref="AT1:BF1"/>
    <mergeCell ref="AP3:AR3"/>
    <mergeCell ref="A1:AE1"/>
  </mergeCells>
  <hyperlinks>
    <hyperlink ref="AH1" r:id="rId1"/>
    <hyperlink ref="AP1" r:id="rId2"/>
    <hyperlink ref="AT1"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3"/>
  <sheetViews>
    <sheetView tabSelected="1" workbookViewId="0">
      <pane ySplit="4" topLeftCell="A465" activePane="bottomLeft" state="frozen"/>
      <selection pane="bottomLeft" activeCell="E522" sqref="E522"/>
    </sheetView>
  </sheetViews>
  <sheetFormatPr defaultRowHeight="15" x14ac:dyDescent="0.25"/>
  <cols>
    <col min="1" max="2" width="19.140625" bestFit="1" customWidth="1"/>
    <col min="3" max="3" width="12" customWidth="1"/>
    <col min="4" max="4" width="8.7109375" bestFit="1" customWidth="1"/>
    <col min="5" max="5" width="88.42578125" customWidth="1"/>
    <col min="6" max="6" width="108.5703125" bestFit="1" customWidth="1"/>
    <col min="7" max="7" width="9.140625" bestFit="1" customWidth="1"/>
    <col min="8" max="8" width="11.28515625" bestFit="1" customWidth="1"/>
    <col min="9" max="9" width="11.28515625" customWidth="1"/>
    <col min="10" max="10" width="18.140625" bestFit="1" customWidth="1"/>
    <col min="11" max="11" width="32.7109375" bestFit="1" customWidth="1"/>
    <col min="12" max="12" width="78.85546875" bestFit="1" customWidth="1"/>
    <col min="13" max="13" width="8.42578125" bestFit="1" customWidth="1"/>
    <col min="14" max="14" width="4.42578125" bestFit="1" customWidth="1"/>
    <col min="15" max="15" width="8.85546875" bestFit="1" customWidth="1"/>
    <col min="16" max="16" width="9.28515625" bestFit="1" customWidth="1"/>
    <col min="17" max="17" width="7.5703125" bestFit="1" customWidth="1"/>
    <col min="18" max="18" width="8" bestFit="1" customWidth="1"/>
    <col min="19" max="19" width="10.7109375" bestFit="1" customWidth="1"/>
    <col min="20" max="20" width="6.85546875" bestFit="1" customWidth="1"/>
    <col min="21" max="21" width="11.7109375" bestFit="1" customWidth="1"/>
    <col min="22" max="22" width="4.5703125" bestFit="1" customWidth="1"/>
    <col min="23" max="23" width="7.28515625" bestFit="1" customWidth="1"/>
    <col min="24" max="24" width="7.85546875" bestFit="1" customWidth="1"/>
    <col min="25" max="25" width="7.7109375" bestFit="1" customWidth="1"/>
    <col min="26" max="26" width="19.5703125" bestFit="1" customWidth="1"/>
    <col min="27" max="27" width="5.42578125" bestFit="1" customWidth="1"/>
    <col min="28" max="28" width="7.5703125" bestFit="1" customWidth="1"/>
    <col min="29" max="29" width="16.85546875" bestFit="1" customWidth="1"/>
    <col min="30" max="30" width="7.5703125" bestFit="1" customWidth="1"/>
    <col min="31" max="31" width="3.85546875" bestFit="1" customWidth="1"/>
    <col min="32" max="32" width="6.140625" bestFit="1" customWidth="1"/>
    <col min="33" max="33" width="17.42578125" bestFit="1" customWidth="1"/>
    <col min="34" max="34" width="10.7109375" bestFit="1" customWidth="1"/>
    <col min="35" max="35" width="35.42578125" bestFit="1" customWidth="1"/>
    <col min="36" max="36" width="13.7109375" bestFit="1" customWidth="1"/>
    <col min="37" max="37" width="11.7109375" bestFit="1" customWidth="1"/>
    <col min="38" max="38" width="9" bestFit="1" customWidth="1"/>
    <col min="39" max="39" width="9.28515625" bestFit="1" customWidth="1"/>
  </cols>
  <sheetData>
    <row r="1" spans="1:39" s="9" customFormat="1" x14ac:dyDescent="0.25">
      <c r="A1" s="9">
        <f>COLUMN(Raw_Data!$A$1)</f>
        <v>1</v>
      </c>
      <c r="B1" s="10">
        <f>COLUMN(Raw_Data!$E$1)</f>
        <v>5</v>
      </c>
      <c r="C1" s="13"/>
      <c r="D1" s="10">
        <f>COLUMN(Raw_Data!$AH$1)</f>
        <v>34</v>
      </c>
      <c r="E1" s="10">
        <f>COLUMN(Raw_Data!$C$1)</f>
        <v>3</v>
      </c>
      <c r="F1" s="10">
        <f>COLUMN(Raw_Data!$AU$1)</f>
        <v>47</v>
      </c>
      <c r="G1" s="10">
        <f>COLUMN(Raw_Data!$F$1)</f>
        <v>6</v>
      </c>
      <c r="H1" s="10">
        <f>COLUMN(Raw_Data!$BI$1)</f>
        <v>61</v>
      </c>
      <c r="I1" s="14">
        <f>COLUMN(Raw_Data!$G$1)</f>
        <v>7</v>
      </c>
      <c r="J1" s="10">
        <f>COLUMN(Raw_Data!$H$1)</f>
        <v>8</v>
      </c>
      <c r="K1" s="10">
        <f>COLUMN(Raw_Data!$I$1)</f>
        <v>9</v>
      </c>
      <c r="L1" s="10">
        <f>COLUMN(Raw_Data!$D$1)</f>
        <v>4</v>
      </c>
      <c r="M1" s="10">
        <f>COLUMN(Raw_Data!$K$1)</f>
        <v>11</v>
      </c>
      <c r="N1" s="10">
        <f>COLUMN(Raw_Data!$L$1)</f>
        <v>12</v>
      </c>
      <c r="O1" s="10">
        <f>COLUMN(Raw_Data!$M$1)</f>
        <v>13</v>
      </c>
      <c r="P1" s="10">
        <f>COLUMN(Raw_Data!$N$1)</f>
        <v>14</v>
      </c>
      <c r="Q1" s="10">
        <f>COLUMN($P$1)</f>
        <v>16</v>
      </c>
      <c r="R1" s="10">
        <f>COLUMN(Raw_Data!$P$1)</f>
        <v>16</v>
      </c>
      <c r="S1" s="10">
        <f>COLUMN(Raw_Data!Q$1)</f>
        <v>17</v>
      </c>
      <c r="T1" s="10">
        <f>COLUMN(Raw_Data!$R$1)</f>
        <v>18</v>
      </c>
      <c r="U1" s="10">
        <f>COLUMN(Raw_Data!$S$1)</f>
        <v>19</v>
      </c>
      <c r="V1" s="10">
        <f>COLUMN(Raw_Data!$T$1)</f>
        <v>20</v>
      </c>
      <c r="W1" s="10">
        <f>COLUMN(Raw_Data!$U$1)</f>
        <v>21</v>
      </c>
      <c r="X1" s="10">
        <f>COLUMN(Raw_Data!$V$1)</f>
        <v>22</v>
      </c>
      <c r="Y1" s="10">
        <f>COLUMN(Raw_Data!$W$1)</f>
        <v>23</v>
      </c>
      <c r="Z1" s="10">
        <f>COLUMN(Raw_Data!$X$1)</f>
        <v>24</v>
      </c>
      <c r="AA1" s="10">
        <f>COLUMN(Raw_Data!$Y$1)</f>
        <v>25</v>
      </c>
      <c r="AB1" s="10">
        <f>COLUMN(Raw_Data!$Z$1)</f>
        <v>26</v>
      </c>
      <c r="AC1" s="10">
        <f>COLUMN(Raw_Data!$AA$1)</f>
        <v>27</v>
      </c>
      <c r="AD1" s="10">
        <f>COLUMN(Raw_Data!$AB$1)</f>
        <v>28</v>
      </c>
      <c r="AE1" s="10">
        <f>COLUMN(Raw_Data!$AC$1)</f>
        <v>29</v>
      </c>
      <c r="AF1" s="10">
        <f>COLUMN(Raw_Data!$AD$1)</f>
        <v>30</v>
      </c>
      <c r="AG1" s="10">
        <f>COLUMN(Raw_Data!$AE$1)</f>
        <v>31</v>
      </c>
      <c r="AH1" s="10">
        <f>COLUMN(Raw_Data!$AP$1)</f>
        <v>42</v>
      </c>
      <c r="AI1" s="10">
        <f>COLUMN(Raw_Data!$AQ$1)</f>
        <v>43</v>
      </c>
      <c r="AJ1" s="10">
        <f>COLUMN(Raw_Data!$AR$1)</f>
        <v>44</v>
      </c>
      <c r="AK1" s="10">
        <f>COLUMN(Raw_Data!$BE$1)</f>
        <v>57</v>
      </c>
      <c r="AL1" s="10">
        <f>COLUMN(Raw_Data!$BF$1)</f>
        <v>58</v>
      </c>
      <c r="AM1" s="10">
        <f>COLUMN(Raw_Data!$BA$1)</f>
        <v>53</v>
      </c>
    </row>
    <row r="2" spans="1:39" s="9" customFormat="1" x14ac:dyDescent="0.25">
      <c r="A2" s="9" t="str">
        <f ca="1">IF(ISBLANK(INDIRECT(ADDRESS(ROW(),A$1,4,1,"Raw_Data"))),"",(INDIRECT(ADDRESS(ROW(),A$1,4,1,"Raw_Data"))))</f>
        <v/>
      </c>
      <c r="B2" s="10" t="str">
        <f t="shared" ref="B2:V17" ca="1" si="0">IF(ISBLANK(INDIRECT(ADDRESS(ROW(),B$1,4,1,"Raw_Data"))),"",(INDIRECT(ADDRESS(ROW(),B$1,4,1,"Raw_Data"))))</f>
        <v/>
      </c>
      <c r="C2" s="13"/>
      <c r="D2" s="10" t="str">
        <f t="shared" ca="1" si="0"/>
        <v/>
      </c>
      <c r="E2" s="10" t="str">
        <f t="shared" ca="1" si="0"/>
        <v/>
      </c>
      <c r="F2" s="10" t="str">
        <f t="shared" ca="1" si="0"/>
        <v/>
      </c>
      <c r="G2" s="10" t="str">
        <f t="shared" ca="1" si="0"/>
        <v/>
      </c>
      <c r="H2" s="10" t="str">
        <f t="shared" ca="1" si="0"/>
        <v/>
      </c>
      <c r="I2" s="14" t="str">
        <f t="shared" ca="1" si="0"/>
        <v/>
      </c>
      <c r="J2" s="10" t="str">
        <f t="shared" ca="1" si="0"/>
        <v/>
      </c>
      <c r="K2" s="10" t="str">
        <f t="shared" ca="1" si="0"/>
        <v/>
      </c>
      <c r="L2" s="10" t="str">
        <f t="shared" ca="1" si="0"/>
        <v/>
      </c>
      <c r="M2" s="10" t="str">
        <f t="shared" ca="1" si="0"/>
        <v/>
      </c>
      <c r="N2" s="10" t="str">
        <f t="shared" ca="1" si="0"/>
        <v/>
      </c>
      <c r="O2" s="10" t="str">
        <f t="shared" ca="1" si="0"/>
        <v/>
      </c>
      <c r="P2" s="10" t="str">
        <f t="shared" ca="1" si="0"/>
        <v/>
      </c>
      <c r="Q2" s="10" t="str">
        <f t="shared" ca="1" si="0"/>
        <v/>
      </c>
      <c r="R2" s="10" t="str">
        <f t="shared" ca="1" si="0"/>
        <v/>
      </c>
      <c r="S2" s="10" t="str">
        <f t="shared" ca="1" si="0"/>
        <v/>
      </c>
      <c r="T2" s="10" t="str">
        <f t="shared" ca="1" si="0"/>
        <v/>
      </c>
      <c r="U2" s="10" t="str">
        <f t="shared" ca="1" si="0"/>
        <v/>
      </c>
      <c r="V2" s="10" t="str">
        <f t="shared" ca="1" si="0"/>
        <v/>
      </c>
      <c r="W2" s="10" t="str">
        <f t="shared" ref="W2:AF11" ca="1" si="1">IF(ISBLANK(INDIRECT(ADDRESS(ROW(),W$1,4,1,"Raw_Data"))),"",(INDIRECT(ADDRESS(ROW(),W$1,4,1,"Raw_Data"))))</f>
        <v/>
      </c>
      <c r="X2" s="10" t="str">
        <f t="shared" ca="1" si="1"/>
        <v/>
      </c>
      <c r="Y2" s="10" t="str">
        <f t="shared" ca="1" si="1"/>
        <v/>
      </c>
      <c r="Z2" s="10" t="str">
        <f t="shared" ca="1" si="1"/>
        <v/>
      </c>
      <c r="AA2" s="10" t="str">
        <f t="shared" ca="1" si="1"/>
        <v/>
      </c>
      <c r="AB2" s="10" t="str">
        <f t="shared" ca="1" si="1"/>
        <v/>
      </c>
      <c r="AC2" s="10" t="str">
        <f t="shared" ca="1" si="1"/>
        <v/>
      </c>
      <c r="AD2" s="10" t="str">
        <f t="shared" ca="1" si="1"/>
        <v/>
      </c>
      <c r="AE2" s="10" t="str">
        <f t="shared" ca="1" si="1"/>
        <v/>
      </c>
      <c r="AF2" s="10" t="str">
        <f t="shared" ca="1" si="1"/>
        <v/>
      </c>
      <c r="AG2" s="10" t="str">
        <f t="shared" ref="AG2:AM11" ca="1" si="2">IF(ISBLANK(INDIRECT(ADDRESS(ROW(),AG$1,4,1,"Raw_Data"))),"",(INDIRECT(ADDRESS(ROW(),AG$1,4,1,"Raw_Data"))))</f>
        <v/>
      </c>
      <c r="AH2" s="10" t="str">
        <f t="shared" ca="1" si="2"/>
        <v/>
      </c>
      <c r="AI2" s="10" t="str">
        <f t="shared" ca="1" si="2"/>
        <v/>
      </c>
      <c r="AJ2" s="10" t="str">
        <f t="shared" ca="1" si="2"/>
        <v/>
      </c>
      <c r="AK2" s="10" t="str">
        <f t="shared" ca="1" si="2"/>
        <v>GPS</v>
      </c>
      <c r="AL2" s="10" t="str">
        <f t="shared" ca="1" si="2"/>
        <v/>
      </c>
      <c r="AM2" s="10" t="str">
        <f t="shared" ca="1" si="2"/>
        <v/>
      </c>
    </row>
    <row r="3" spans="1:39" s="9" customFormat="1" x14ac:dyDescent="0.25">
      <c r="A3" s="9" t="str">
        <f ca="1">IF(ISBLANK(INDIRECT(ADDRESS(ROW(),A$1,4,1,"Raw_Data"))),"",(INDIRECT(ADDRESS(ROW(),A$1,4,1,"Raw_Data"))))</f>
        <v/>
      </c>
      <c r="B3" s="10" t="str">
        <f t="shared" ca="1" si="0"/>
        <v/>
      </c>
      <c r="C3" s="13" t="s">
        <v>156</v>
      </c>
      <c r="D3" s="10" t="str">
        <f t="shared" ca="1" si="0"/>
        <v/>
      </c>
      <c r="E3" s="10" t="str">
        <f t="shared" ca="1" si="0"/>
        <v/>
      </c>
      <c r="F3" s="10" t="str">
        <f t="shared" ca="1" si="0"/>
        <v/>
      </c>
      <c r="G3" s="10" t="str">
        <f t="shared" ca="1" si="0"/>
        <v>ALDHA</v>
      </c>
      <c r="H3" s="10" t="str">
        <f t="shared" ca="1" si="0"/>
        <v>AWOL  2016</v>
      </c>
      <c r="I3" s="14" t="str">
        <f t="shared" ca="1" si="0"/>
        <v/>
      </c>
      <c r="J3" s="10" t="str">
        <f t="shared" ca="1" si="0"/>
        <v/>
      </c>
      <c r="K3" s="10" t="str">
        <f t="shared" ca="1" si="0"/>
        <v/>
      </c>
      <c r="L3" s="10" t="str">
        <f t="shared" ca="1" si="0"/>
        <v/>
      </c>
      <c r="M3" s="10" t="str">
        <f t="shared" ca="1" si="0"/>
        <v/>
      </c>
      <c r="N3" s="10" t="str">
        <f t="shared" ca="1" si="0"/>
        <v>B</v>
      </c>
      <c r="O3" s="10" t="str">
        <f t="shared" ca="1" si="0"/>
        <v>O</v>
      </c>
      <c r="P3" s="10" t="str">
        <f t="shared" ca="1" si="0"/>
        <v>C</v>
      </c>
      <c r="Q3" s="10" t="str">
        <f t="shared" ca="1" si="0"/>
        <v>cl</v>
      </c>
      <c r="R3" s="10" t="str">
        <f t="shared" ca="1" si="0"/>
        <v>cl</v>
      </c>
      <c r="S3" s="10" t="str">
        <f t="shared" ca="1" si="0"/>
        <v>PO</v>
      </c>
      <c r="T3" s="10" t="str">
        <f t="shared" ca="1" si="0"/>
        <v>D</v>
      </c>
      <c r="U3" s="10" t="str">
        <f t="shared" ca="1" si="0"/>
        <v>R</v>
      </c>
      <c r="V3" s="10" t="str">
        <f t="shared" ca="1" si="0"/>
        <v>f</v>
      </c>
      <c r="W3" s="10" t="str">
        <f t="shared" ca="1" si="1"/>
        <v>S</v>
      </c>
      <c r="X3" s="10" t="str">
        <f t="shared" ca="1" si="1"/>
        <v>G</v>
      </c>
      <c r="Y3" s="10" t="str">
        <f t="shared" ca="1" si="1"/>
        <v>sh</v>
      </c>
      <c r="Z3" s="10" t="str">
        <f t="shared" ca="1" si="1"/>
        <v>g</v>
      </c>
      <c r="AA3" s="10" t="str">
        <f t="shared" ca="1" si="1"/>
        <v>T</v>
      </c>
      <c r="AB3" s="10" t="str">
        <f t="shared" ca="1" si="1"/>
        <v>H</v>
      </c>
      <c r="AC3" s="10" t="str">
        <f t="shared" ca="1" si="1"/>
        <v>nw</v>
      </c>
      <c r="AD3" s="10" t="str">
        <f t="shared" ca="1" si="1"/>
        <v>L</v>
      </c>
      <c r="AE3" s="10" t="str">
        <f t="shared" ca="1" si="1"/>
        <v>V</v>
      </c>
      <c r="AF3" s="10" t="str">
        <f t="shared" ca="1" si="1"/>
        <v>w</v>
      </c>
      <c r="AG3" s="10" t="str">
        <f t="shared" ca="1" si="2"/>
        <v>M</v>
      </c>
      <c r="AH3" s="10" t="str">
        <f t="shared" ca="1" si="2"/>
        <v>Post Office</v>
      </c>
      <c r="AI3" s="10" t="str">
        <f t="shared" ca="1" si="2"/>
        <v/>
      </c>
      <c r="AJ3" s="10" t="str">
        <f t="shared" ca="1" si="2"/>
        <v/>
      </c>
      <c r="AK3" s="10" t="str">
        <f t="shared" ca="1" si="2"/>
        <v>Coordinates</v>
      </c>
      <c r="AL3" s="10" t="str">
        <f t="shared" ca="1" si="2"/>
        <v/>
      </c>
      <c r="AM3" s="10" t="str">
        <f t="shared" ca="1" si="2"/>
        <v>Elevation</v>
      </c>
    </row>
    <row r="4" spans="1:39" s="9" customFormat="1" x14ac:dyDescent="0.25">
      <c r="A4" s="9" t="str">
        <f t="shared" ref="A4:R19" ca="1" si="3">IF(ISBLANK(INDIRECT(ADDRESS(ROW(),A$1,4,1,"Raw_Data"))),"",(INDIRECT(ADDRESS(ROW(),A$1,4,1,"Raw_Data"))))</f>
        <v xml:space="preserve">Miles from Springer </v>
      </c>
      <c r="B4" s="10" t="str">
        <f t="shared" ca="1" si="3"/>
        <v>Miles from Katahdin</v>
      </c>
      <c r="C4" s="13" t="s">
        <v>1040</v>
      </c>
      <c r="D4" s="10" t="str">
        <f t="shared" ca="1" si="3"/>
        <v>type</v>
      </c>
      <c r="E4" s="10" t="str">
        <f t="shared" ca="1" si="3"/>
        <v xml:space="preserve">Features </v>
      </c>
      <c r="F4" s="10" t="str">
        <f t="shared" ca="1" si="3"/>
        <v>Notes</v>
      </c>
      <c r="G4" s="10" t="str">
        <f t="shared" ca="1" si="3"/>
        <v>PDF Page</v>
      </c>
      <c r="H4" s="10" t="str">
        <f t="shared" ca="1" si="3"/>
        <v>Page</v>
      </c>
      <c r="I4" s="14" t="str">
        <f t="shared" ca="1" si="0"/>
        <v>NatGeo Map</v>
      </c>
      <c r="J4" s="10" t="str">
        <f t="shared" ca="1" si="3"/>
        <v>AT MAP</v>
      </c>
      <c r="K4" s="10" t="str">
        <f t="shared" ca="1" si="3"/>
        <v>Alt Name</v>
      </c>
      <c r="L4" s="10" t="str">
        <f t="shared" ca="1" si="3"/>
        <v>Services</v>
      </c>
      <c r="M4" s="10" t="str">
        <f t="shared" ca="1" si="3"/>
        <v>Dir-Dist</v>
      </c>
      <c r="N4" s="10" t="str">
        <f t="shared" ca="1" si="3"/>
        <v>BUS</v>
      </c>
      <c r="O4" s="10" t="str">
        <f t="shared" ca="1" si="3"/>
        <v>Outfitter</v>
      </c>
      <c r="P4" s="10" t="str">
        <f t="shared" ca="1" si="3"/>
        <v>Campsite</v>
      </c>
      <c r="Q4" s="10" t="str">
        <f t="shared" ca="1" si="3"/>
        <v>Laundry</v>
      </c>
      <c r="R4" s="10" t="str">
        <f t="shared" ca="1" si="3"/>
        <v>Laundry</v>
      </c>
      <c r="S4" s="10" t="str">
        <f t="shared" ca="1" si="0"/>
        <v>Post Office</v>
      </c>
      <c r="T4" s="10" t="str">
        <f t="shared" ca="1" si="0"/>
        <v>Doctor</v>
      </c>
      <c r="U4" s="10" t="str">
        <f t="shared" ca="1" si="0"/>
        <v>Road Access</v>
      </c>
      <c r="V4" s="10" t="str">
        <f t="shared" ca="1" si="0"/>
        <v>fuel</v>
      </c>
      <c r="W4" s="10" t="str">
        <f t="shared" ca="1" si="1"/>
        <v>shelter</v>
      </c>
      <c r="X4" s="10" t="str">
        <f t="shared" ca="1" si="1"/>
        <v>Grocery</v>
      </c>
      <c r="Y4" s="10" t="str">
        <f t="shared" ca="1" si="1"/>
        <v>Shower</v>
      </c>
      <c r="Z4" s="10" t="str">
        <f t="shared" ca="1" si="1"/>
        <v>Short Term Resupply</v>
      </c>
      <c r="AA4" s="10" t="str">
        <f t="shared" ca="1" si="1"/>
        <v>Train</v>
      </c>
      <c r="AB4" s="10" t="str">
        <f t="shared" ca="1" si="1"/>
        <v>Hostels</v>
      </c>
      <c r="AC4" s="10" t="str">
        <f t="shared" ca="1" si="1"/>
        <v>No potable Water</v>
      </c>
      <c r="AD4" s="10" t="str">
        <f t="shared" ca="1" si="1"/>
        <v>lodging</v>
      </c>
      <c r="AE4" s="10" t="str">
        <f t="shared" ca="1" si="1"/>
        <v>vet</v>
      </c>
      <c r="AF4" s="10" t="str">
        <f t="shared" ca="1" si="1"/>
        <v>water</v>
      </c>
      <c r="AG4" s="10" t="str">
        <f t="shared" ca="1" si="2"/>
        <v>meals/restaurants</v>
      </c>
      <c r="AH4" s="10" t="str">
        <f t="shared" ca="1" si="2"/>
        <v>off at</v>
      </c>
      <c r="AI4" s="10" t="str">
        <f t="shared" ca="1" si="2"/>
        <v>hours</v>
      </c>
      <c r="AJ4" s="10" t="str">
        <f t="shared" ca="1" si="2"/>
        <v>phone</v>
      </c>
      <c r="AK4" s="10" t="str">
        <f t="shared" ca="1" si="2"/>
        <v>Long.:</v>
      </c>
      <c r="AL4" s="10" t="str">
        <f t="shared" ca="1" si="2"/>
        <v>Lat.:</v>
      </c>
      <c r="AM4" s="10" t="str">
        <f t="shared" ca="1" si="2"/>
        <v>in Feet:</v>
      </c>
    </row>
    <row r="5" spans="1:39" x14ac:dyDescent="0.25">
      <c r="A5" t="str">
        <f t="shared" ca="1" si="3"/>
        <v/>
      </c>
      <c r="B5" t="str">
        <f t="shared" ca="1" si="0"/>
        <v/>
      </c>
      <c r="D5" t="str">
        <f t="shared" ca="1" si="0"/>
        <v/>
      </c>
      <c r="E5" t="str">
        <f t="shared" ca="1" si="0"/>
        <v/>
      </c>
      <c r="F5" t="str">
        <f t="shared" ca="1" si="0"/>
        <v/>
      </c>
      <c r="G5" t="str">
        <f t="shared" ca="1" si="0"/>
        <v/>
      </c>
      <c r="H5" t="str">
        <f t="shared" ca="1" si="0"/>
        <v/>
      </c>
      <c r="I5" s="14" t="str">
        <f t="shared" ca="1" si="0"/>
        <v/>
      </c>
      <c r="J5" t="str">
        <f t="shared" ca="1" si="0"/>
        <v/>
      </c>
      <c r="K5" t="str">
        <f t="shared" ca="1" si="0"/>
        <v/>
      </c>
      <c r="L5" t="str">
        <f t="shared" ca="1" si="0"/>
        <v/>
      </c>
      <c r="M5" t="str">
        <f t="shared" ca="1" si="0"/>
        <v/>
      </c>
      <c r="N5" t="str">
        <f t="shared" ca="1" si="0"/>
        <v/>
      </c>
      <c r="O5" t="str">
        <f t="shared" ca="1" si="0"/>
        <v/>
      </c>
      <c r="P5" t="str">
        <f t="shared" ca="1" si="0"/>
        <v/>
      </c>
      <c r="Q5" t="str">
        <f t="shared" ca="1" si="0"/>
        <v/>
      </c>
      <c r="R5" t="str">
        <f t="shared" ca="1" si="0"/>
        <v/>
      </c>
      <c r="S5" t="str">
        <f t="shared" ca="1" si="0"/>
        <v/>
      </c>
      <c r="T5" t="str">
        <f t="shared" ca="1" si="0"/>
        <v/>
      </c>
      <c r="U5" t="str">
        <f t="shared" ca="1" si="0"/>
        <v/>
      </c>
      <c r="V5" t="str">
        <f t="shared" ca="1" si="0"/>
        <v/>
      </c>
      <c r="W5" t="str">
        <f t="shared" ca="1" si="1"/>
        <v/>
      </c>
      <c r="X5" t="str">
        <f t="shared" ca="1" si="1"/>
        <v/>
      </c>
      <c r="Y5" t="str">
        <f t="shared" ca="1" si="1"/>
        <v/>
      </c>
      <c r="Z5" t="str">
        <f t="shared" ca="1" si="1"/>
        <v/>
      </c>
      <c r="AA5" t="str">
        <f t="shared" ca="1" si="1"/>
        <v/>
      </c>
      <c r="AB5" t="str">
        <f t="shared" ca="1" si="1"/>
        <v/>
      </c>
      <c r="AC5" t="str">
        <f t="shared" ca="1" si="1"/>
        <v/>
      </c>
      <c r="AD5" t="str">
        <f t="shared" ca="1" si="1"/>
        <v/>
      </c>
      <c r="AE5" t="str">
        <f t="shared" ca="1" si="1"/>
        <v/>
      </c>
      <c r="AF5" t="str">
        <f t="shared" ca="1" si="1"/>
        <v/>
      </c>
      <c r="AG5" t="str">
        <f t="shared" ca="1" si="2"/>
        <v/>
      </c>
      <c r="AH5" t="str">
        <f t="shared" ca="1" si="2"/>
        <v/>
      </c>
      <c r="AI5" t="str">
        <f t="shared" ca="1" si="2"/>
        <v/>
      </c>
      <c r="AJ5" t="str">
        <f t="shared" ca="1" si="2"/>
        <v/>
      </c>
      <c r="AK5" t="str">
        <f t="shared" ca="1" si="2"/>
        <v/>
      </c>
      <c r="AL5" t="str">
        <f t="shared" ca="1" si="2"/>
        <v/>
      </c>
      <c r="AM5" t="str">
        <f t="shared" ca="1" si="2"/>
        <v/>
      </c>
    </row>
    <row r="6" spans="1:39" x14ac:dyDescent="0.25">
      <c r="A6">
        <f t="shared" ca="1" si="3"/>
        <v>1694.5</v>
      </c>
      <c r="B6">
        <f t="shared" ca="1" si="0"/>
        <v>494.6</v>
      </c>
      <c r="D6" t="str">
        <f t="shared" ca="1" si="0"/>
        <v>FEATURE</v>
      </c>
      <c r="E6" t="str">
        <f t="shared" ca="1" si="0"/>
        <v>Blue-blaze Trail to Killington Peak (3900)</v>
      </c>
      <c r="F6" t="str">
        <f t="shared" ca="1" si="0"/>
        <v/>
      </c>
      <c r="G6">
        <f t="shared" ca="1" si="0"/>
        <v>215</v>
      </c>
      <c r="H6">
        <f t="shared" ca="1" si="0"/>
        <v>174</v>
      </c>
      <c r="I6" s="14">
        <f t="shared" ca="1" si="0"/>
        <v>1510</v>
      </c>
      <c r="J6" t="str">
        <f t="shared" ca="1" si="0"/>
        <v>ATC N.H.-Vt. Map 6</v>
      </c>
      <c r="K6" t="str">
        <f t="shared" ca="1" si="0"/>
        <v/>
      </c>
      <c r="L6" t="str">
        <f t="shared" ca="1" si="0"/>
        <v>E-0.2m to summit; M</v>
      </c>
      <c r="M6" t="str">
        <f t="shared" ca="1" si="0"/>
        <v>E-0.2m</v>
      </c>
      <c r="N6" t="str">
        <f t="shared" ca="1" si="0"/>
        <v/>
      </c>
      <c r="O6" t="str">
        <f t="shared" ca="1" si="0"/>
        <v/>
      </c>
      <c r="P6" t="str">
        <f t="shared" ca="1" si="0"/>
        <v/>
      </c>
      <c r="Q6" t="str">
        <f t="shared" ca="1" si="0"/>
        <v/>
      </c>
      <c r="R6" t="str">
        <f t="shared" ca="1" si="0"/>
        <v/>
      </c>
      <c r="S6" t="str">
        <f t="shared" ca="1" si="0"/>
        <v/>
      </c>
      <c r="T6" t="str">
        <f t="shared" ca="1" si="0"/>
        <v/>
      </c>
      <c r="U6" t="str">
        <f t="shared" ca="1" si="0"/>
        <v/>
      </c>
      <c r="V6" t="str">
        <f t="shared" ca="1" si="0"/>
        <v/>
      </c>
      <c r="W6" t="str">
        <f t="shared" ca="1" si="1"/>
        <v/>
      </c>
      <c r="X6" t="str">
        <f t="shared" ca="1" si="1"/>
        <v/>
      </c>
      <c r="Y6" t="str">
        <f t="shared" ca="1" si="1"/>
        <v/>
      </c>
      <c r="Z6" t="str">
        <f t="shared" ca="1" si="1"/>
        <v/>
      </c>
      <c r="AA6" t="str">
        <f t="shared" ca="1" si="1"/>
        <v/>
      </c>
      <c r="AB6" t="str">
        <f t="shared" ca="1" si="1"/>
        <v/>
      </c>
      <c r="AC6" t="str">
        <f t="shared" ca="1" si="1"/>
        <v/>
      </c>
      <c r="AD6" t="str">
        <f t="shared" ca="1" si="1"/>
        <v/>
      </c>
      <c r="AE6" t="str">
        <f t="shared" ca="1" si="1"/>
        <v/>
      </c>
      <c r="AF6" t="str">
        <f t="shared" ca="1" si="1"/>
        <v/>
      </c>
      <c r="AG6" t="str">
        <f t="shared" ca="1" si="2"/>
        <v>X</v>
      </c>
      <c r="AH6" t="str">
        <f t="shared" ca="1" si="2"/>
        <v/>
      </c>
      <c r="AI6" t="str">
        <f t="shared" ca="1" si="2"/>
        <v/>
      </c>
      <c r="AJ6" t="str">
        <f t="shared" ca="1" si="2"/>
        <v/>
      </c>
      <c r="AK6" t="str">
        <f t="shared" ca="1" si="2"/>
        <v/>
      </c>
      <c r="AL6" t="str">
        <f t="shared" ca="1" si="2"/>
        <v/>
      </c>
      <c r="AM6" t="str">
        <f t="shared" ca="1" si="2"/>
        <v/>
      </c>
    </row>
    <row r="7" spans="1:39" x14ac:dyDescent="0.25">
      <c r="A7">
        <f t="shared" ca="1" si="3"/>
        <v>1694.5</v>
      </c>
      <c r="B7">
        <f t="shared" ca="1" si="0"/>
        <v>494.6</v>
      </c>
      <c r="D7" t="str">
        <f t="shared" ca="1" si="0"/>
        <v>SHELTER</v>
      </c>
      <c r="E7" t="str">
        <f t="shared" ca="1" si="0"/>
        <v xml:space="preserve">Cooper Lodge (3900)...4.3mS; 3mN </v>
      </c>
      <c r="F7" t="str">
        <f t="shared" ca="1" si="0"/>
        <v>Water source is a spring 60 yards north on AT.</v>
      </c>
      <c r="G7">
        <f t="shared" ca="1" si="0"/>
        <v>215</v>
      </c>
      <c r="H7">
        <f t="shared" ca="1" si="0"/>
        <v>174</v>
      </c>
      <c r="I7" s="14" t="str">
        <f t="shared" ca="1" si="0"/>
        <v/>
      </c>
      <c r="J7" t="str">
        <f t="shared" ca="1" si="0"/>
        <v/>
      </c>
      <c r="K7" t="str">
        <f t="shared" ca="1" si="0"/>
        <v/>
      </c>
      <c r="L7" t="str">
        <f t="shared" ca="1" si="0"/>
        <v>S; C; w</v>
      </c>
      <c r="M7" t="str">
        <f t="shared" ca="1" si="0"/>
        <v/>
      </c>
      <c r="N7" t="str">
        <f t="shared" ca="1" si="0"/>
        <v/>
      </c>
      <c r="O7" t="str">
        <f t="shared" ca="1" si="0"/>
        <v/>
      </c>
      <c r="P7" t="str">
        <f t="shared" ca="1" si="0"/>
        <v>X</v>
      </c>
      <c r="Q7" t="str">
        <f t="shared" ca="1" si="0"/>
        <v/>
      </c>
      <c r="R7" t="str">
        <f t="shared" ca="1" si="0"/>
        <v/>
      </c>
      <c r="S7" t="str">
        <f t="shared" ca="1" si="0"/>
        <v/>
      </c>
      <c r="T7" t="str">
        <f t="shared" ca="1" si="0"/>
        <v/>
      </c>
      <c r="U7" t="str">
        <f t="shared" ca="1" si="0"/>
        <v/>
      </c>
      <c r="V7" t="str">
        <f t="shared" ca="1" si="0"/>
        <v/>
      </c>
      <c r="W7" t="str">
        <f t="shared" ca="1" si="1"/>
        <v>X</v>
      </c>
      <c r="X7" t="str">
        <f t="shared" ca="1" si="1"/>
        <v/>
      </c>
      <c r="Y7" t="str">
        <f t="shared" ca="1" si="1"/>
        <v/>
      </c>
      <c r="Z7" t="str">
        <f t="shared" ca="1" si="1"/>
        <v/>
      </c>
      <c r="AA7" t="str">
        <f t="shared" ca="1" si="1"/>
        <v/>
      </c>
      <c r="AB7" t="str">
        <f t="shared" ca="1" si="1"/>
        <v/>
      </c>
      <c r="AC7" t="str">
        <f t="shared" ca="1" si="1"/>
        <v/>
      </c>
      <c r="AD7" t="str">
        <f t="shared" ca="1" si="1"/>
        <v/>
      </c>
      <c r="AE7" t="str">
        <f t="shared" ca="1" si="1"/>
        <v/>
      </c>
      <c r="AF7" t="str">
        <f t="shared" ca="1" si="1"/>
        <v>X</v>
      </c>
      <c r="AG7" t="str">
        <f t="shared" ca="1" si="2"/>
        <v/>
      </c>
      <c r="AH7" t="str">
        <f t="shared" ca="1" si="2"/>
        <v/>
      </c>
      <c r="AI7" t="str">
        <f t="shared" ca="1" si="2"/>
        <v/>
      </c>
      <c r="AJ7" t="str">
        <f t="shared" ca="1" si="2"/>
        <v/>
      </c>
      <c r="AK7">
        <f t="shared" ca="1" si="2"/>
        <v>-72.822900000000004</v>
      </c>
      <c r="AL7">
        <f t="shared" ca="1" si="2"/>
        <v>43.60595</v>
      </c>
      <c r="AM7">
        <f t="shared" ca="1" si="2"/>
        <v>3928</v>
      </c>
    </row>
    <row r="8" spans="1:39" x14ac:dyDescent="0.25">
      <c r="A8">
        <f t="shared" ca="1" si="3"/>
        <v>1697</v>
      </c>
      <c r="B8">
        <f t="shared" ca="1" si="0"/>
        <v>492.1</v>
      </c>
      <c r="D8" t="str">
        <f t="shared" ca="1" si="0"/>
        <v>SHELTER</v>
      </c>
      <c r="E8" t="str">
        <f t="shared" ca="1" si="0"/>
        <v xml:space="preserve">Jungle Jct.; Sherburne Pass Trail to (3480) Pico Camp...3mS; 2.5mN </v>
      </c>
      <c r="F8" t="str">
        <f t="shared" ca="1" si="0"/>
        <v>Located .5 miles north on the Sherburne Pass Trail where it leaves the LT/AT  south of Pico Summit.</v>
      </c>
      <c r="G8">
        <f t="shared" ca="1" si="0"/>
        <v>215</v>
      </c>
      <c r="H8">
        <f t="shared" ca="1" si="0"/>
        <v>174</v>
      </c>
      <c r="I8" s="14" t="str">
        <f t="shared" ca="1" si="0"/>
        <v/>
      </c>
      <c r="J8" t="str">
        <f t="shared" ca="1" si="0"/>
        <v/>
      </c>
      <c r="K8" t="str">
        <f t="shared" ca="1" si="0"/>
        <v/>
      </c>
      <c r="L8" t="str">
        <f t="shared" ca="1" si="0"/>
        <v>E-0.5m S; w</v>
      </c>
      <c r="M8" t="str">
        <f t="shared" ca="1" si="0"/>
        <v>E-0.5m</v>
      </c>
      <c r="N8" t="str">
        <f t="shared" ca="1" si="0"/>
        <v/>
      </c>
      <c r="O8" t="str">
        <f t="shared" ca="1" si="0"/>
        <v/>
      </c>
      <c r="P8" t="str">
        <f t="shared" ca="1" si="0"/>
        <v/>
      </c>
      <c r="Q8" t="str">
        <f t="shared" ca="1" si="0"/>
        <v/>
      </c>
      <c r="R8" t="str">
        <f t="shared" ca="1" si="0"/>
        <v/>
      </c>
      <c r="S8" t="str">
        <f t="shared" ca="1" si="0"/>
        <v/>
      </c>
      <c r="T8" t="str">
        <f t="shared" ca="1" si="0"/>
        <v/>
      </c>
      <c r="U8" t="str">
        <f t="shared" ca="1" si="0"/>
        <v/>
      </c>
      <c r="V8" t="str">
        <f t="shared" ca="1" si="0"/>
        <v/>
      </c>
      <c r="W8" t="str">
        <f t="shared" ca="1" si="1"/>
        <v>X</v>
      </c>
      <c r="X8" t="str">
        <f t="shared" ca="1" si="1"/>
        <v/>
      </c>
      <c r="Y8" t="str">
        <f t="shared" ca="1" si="1"/>
        <v/>
      </c>
      <c r="Z8" t="str">
        <f t="shared" ca="1" si="1"/>
        <v/>
      </c>
      <c r="AA8" t="str">
        <f t="shared" ca="1" si="1"/>
        <v/>
      </c>
      <c r="AB8" t="str">
        <f t="shared" ca="1" si="1"/>
        <v/>
      </c>
      <c r="AC8" t="str">
        <f t="shared" ca="1" si="1"/>
        <v/>
      </c>
      <c r="AD8" t="str">
        <f t="shared" ca="1" si="1"/>
        <v/>
      </c>
      <c r="AE8" t="str">
        <f t="shared" ca="1" si="1"/>
        <v/>
      </c>
      <c r="AF8" t="str">
        <f t="shared" ca="1" si="1"/>
        <v>X</v>
      </c>
      <c r="AG8" t="str">
        <f t="shared" ca="1" si="2"/>
        <v/>
      </c>
      <c r="AH8" t="str">
        <f t="shared" ca="1" si="2"/>
        <v/>
      </c>
      <c r="AI8" t="str">
        <f t="shared" ca="1" si="2"/>
        <v/>
      </c>
      <c r="AJ8" t="str">
        <f t="shared" ca="1" si="2"/>
        <v/>
      </c>
      <c r="AK8">
        <f t="shared" ca="1" si="2"/>
        <v>-72.831000000000003</v>
      </c>
      <c r="AL8">
        <f t="shared" ca="1" si="2"/>
        <v>43.639029999999998</v>
      </c>
      <c r="AM8">
        <f t="shared" ca="1" si="2"/>
        <v>3482</v>
      </c>
    </row>
    <row r="9" spans="1:39" x14ac:dyDescent="0.25">
      <c r="A9">
        <f t="shared" ca="1" si="3"/>
        <v>1698.9</v>
      </c>
      <c r="B9">
        <f t="shared" ca="1" si="0"/>
        <v>490.2</v>
      </c>
      <c r="D9" t="str">
        <f t="shared" ca="1" si="0"/>
        <v/>
      </c>
      <c r="E9" t="str">
        <f t="shared" ca="1" si="0"/>
        <v xml:space="preserve">Churchill Scott Shelter (2560) ...2.5mS; 12.1mN </v>
      </c>
      <c r="F9" t="str">
        <f t="shared" ca="1" si="0"/>
        <v>Unreliable water source is a small seep  at southern spur from shelter  which may fail during droughts.</v>
      </c>
      <c r="G9">
        <f t="shared" ca="1" si="0"/>
        <v>215</v>
      </c>
      <c r="H9">
        <f t="shared" ca="1" si="0"/>
        <v>174</v>
      </c>
      <c r="I9" s="14" t="str">
        <f t="shared" ca="1" si="0"/>
        <v/>
      </c>
      <c r="J9" t="str">
        <f t="shared" ca="1" si="0"/>
        <v/>
      </c>
      <c r="K9" t="str">
        <f t="shared" ca="1" si="0"/>
        <v/>
      </c>
      <c r="L9" t="str">
        <f t="shared" ca="1" si="0"/>
        <v>W-0.1m S; C; w</v>
      </c>
      <c r="M9" t="str">
        <f t="shared" ca="1" si="0"/>
        <v>W-0.1m</v>
      </c>
      <c r="N9" t="str">
        <f t="shared" ca="1" si="0"/>
        <v/>
      </c>
      <c r="O9" t="str">
        <f t="shared" ca="1" si="0"/>
        <v/>
      </c>
      <c r="P9" t="str">
        <f t="shared" ca="1" si="0"/>
        <v>X</v>
      </c>
      <c r="Q9" t="str">
        <f t="shared" ca="1" si="0"/>
        <v/>
      </c>
      <c r="R9" t="str">
        <f t="shared" ca="1" si="0"/>
        <v/>
      </c>
      <c r="S9" t="str">
        <f t="shared" ca="1" si="0"/>
        <v/>
      </c>
      <c r="T9" t="str">
        <f t="shared" ca="1" si="0"/>
        <v/>
      </c>
      <c r="U9" t="str">
        <f t="shared" ca="1" si="0"/>
        <v/>
      </c>
      <c r="V9" t="str">
        <f t="shared" ref="B9:V16" ca="1" si="4">IF(ISBLANK(INDIRECT(ADDRESS(ROW(),V$1,4,1,"Raw_Data"))),"",(INDIRECT(ADDRESS(ROW(),V$1,4,1,"Raw_Data"))))</f>
        <v/>
      </c>
      <c r="W9" t="str">
        <f t="shared" ca="1" si="1"/>
        <v>X</v>
      </c>
      <c r="X9" t="str">
        <f t="shared" ca="1" si="1"/>
        <v/>
      </c>
      <c r="Y9" t="str">
        <f t="shared" ca="1" si="1"/>
        <v/>
      </c>
      <c r="Z9" t="str">
        <f t="shared" ca="1" si="1"/>
        <v/>
      </c>
      <c r="AA9" t="str">
        <f t="shared" ca="1" si="1"/>
        <v/>
      </c>
      <c r="AB9" t="str">
        <f t="shared" ca="1" si="1"/>
        <v/>
      </c>
      <c r="AC9" t="str">
        <f t="shared" ca="1" si="1"/>
        <v/>
      </c>
      <c r="AD9" t="str">
        <f t="shared" ca="1" si="1"/>
        <v/>
      </c>
      <c r="AE9" t="str">
        <f t="shared" ca="1" si="1"/>
        <v/>
      </c>
      <c r="AF9" t="str">
        <f t="shared" ca="1" si="1"/>
        <v>X</v>
      </c>
      <c r="AG9" t="str">
        <f t="shared" ca="1" si="2"/>
        <v/>
      </c>
      <c r="AH9" t="str">
        <f t="shared" ca="1" si="2"/>
        <v/>
      </c>
      <c r="AI9" t="str">
        <f t="shared" ca="1" si="2"/>
        <v/>
      </c>
      <c r="AJ9" t="str">
        <f t="shared" ca="1" si="2"/>
        <v/>
      </c>
      <c r="AK9">
        <f t="shared" ca="1" si="2"/>
        <v>-72.853390000000005</v>
      </c>
      <c r="AL9">
        <f t="shared" ca="1" si="2"/>
        <v>43.644889999999997</v>
      </c>
      <c r="AM9">
        <f t="shared" ca="1" si="2"/>
        <v>2620</v>
      </c>
    </row>
    <row r="10" spans="1:39" x14ac:dyDescent="0.25">
      <c r="A10">
        <f t="shared" ca="1" si="3"/>
        <v>1700.8</v>
      </c>
      <c r="B10">
        <f t="shared" ca="1" si="4"/>
        <v>488.3</v>
      </c>
      <c r="D10" t="str">
        <f t="shared" ca="1" si="4"/>
        <v/>
      </c>
      <c r="E10" t="str">
        <f t="shared" ca="1" si="4"/>
        <v xml:space="preserve">U.S. 4 (1880) Rutland Vt. 05701 </v>
      </c>
      <c r="F10" t="str">
        <f t="shared" ca="1" si="4"/>
        <v/>
      </c>
      <c r="G10">
        <f t="shared" ca="1" si="4"/>
        <v>215</v>
      </c>
      <c r="H10">
        <f t="shared" ca="1" si="4"/>
        <v>174</v>
      </c>
      <c r="I10" s="14" t="str">
        <f t="shared" ca="1" si="0"/>
        <v/>
      </c>
      <c r="J10" t="str">
        <f t="shared" ca="1" si="4"/>
        <v/>
      </c>
      <c r="K10" t="str">
        <f t="shared" ca="1" si="4"/>
        <v/>
      </c>
      <c r="L10" t="str">
        <f t="shared" ca="1" si="4"/>
        <v>R; P; w (E-0.9m B; C; L; M) (W-1.4m L; 8.6m PO; all)</v>
      </c>
      <c r="M10" t="str">
        <f t="shared" ca="1" si="4"/>
        <v/>
      </c>
      <c r="N10" t="str">
        <f t="shared" ca="1" si="4"/>
        <v>X</v>
      </c>
      <c r="O10" t="str">
        <f t="shared" ca="1" si="4"/>
        <v/>
      </c>
      <c r="P10" t="str">
        <f t="shared" ca="1" si="4"/>
        <v>X</v>
      </c>
      <c r="Q10" t="str">
        <f t="shared" ca="1" si="4"/>
        <v/>
      </c>
      <c r="R10" t="str">
        <f t="shared" ca="1" si="4"/>
        <v/>
      </c>
      <c r="S10" t="str">
        <f t="shared" ca="1" si="4"/>
        <v>X</v>
      </c>
      <c r="T10" t="str">
        <f t="shared" ca="1" si="4"/>
        <v/>
      </c>
      <c r="U10" t="str">
        <f t="shared" ca="1" si="4"/>
        <v>X</v>
      </c>
      <c r="V10" t="str">
        <f t="shared" ca="1" si="4"/>
        <v/>
      </c>
      <c r="W10" t="str">
        <f t="shared" ca="1" si="1"/>
        <v/>
      </c>
      <c r="X10" t="str">
        <f t="shared" ca="1" si="1"/>
        <v/>
      </c>
      <c r="Y10" t="str">
        <f t="shared" ca="1" si="1"/>
        <v/>
      </c>
      <c r="Z10" t="str">
        <f t="shared" ca="1" si="1"/>
        <v/>
      </c>
      <c r="AA10" t="str">
        <f t="shared" ca="1" si="1"/>
        <v/>
      </c>
      <c r="AB10" t="str">
        <f t="shared" ca="1" si="1"/>
        <v/>
      </c>
      <c r="AC10" t="str">
        <f t="shared" ca="1" si="1"/>
        <v/>
      </c>
      <c r="AD10" t="str">
        <f t="shared" ca="1" si="1"/>
        <v>X</v>
      </c>
      <c r="AE10" t="str">
        <f t="shared" ca="1" si="1"/>
        <v/>
      </c>
      <c r="AF10" t="str">
        <f t="shared" ca="1" si="1"/>
        <v>X</v>
      </c>
      <c r="AG10" t="str">
        <f t="shared" ca="1" si="2"/>
        <v>X</v>
      </c>
      <c r="AH10" t="str">
        <f t="shared" ca="1" si="2"/>
        <v/>
      </c>
      <c r="AI10" t="str">
        <f t="shared" ca="1" si="2"/>
        <v/>
      </c>
      <c r="AJ10" t="str">
        <f t="shared" ca="1" si="2"/>
        <v/>
      </c>
      <c r="AK10" t="str">
        <f t="shared" ca="1" si="2"/>
        <v/>
      </c>
      <c r="AL10" t="str">
        <f t="shared" ca="1" si="2"/>
        <v/>
      </c>
      <c r="AM10" t="str">
        <f t="shared" ca="1" si="2"/>
        <v/>
      </c>
    </row>
    <row r="11" spans="1:39" x14ac:dyDescent="0.25">
      <c r="A11">
        <f t="shared" ca="1" si="3"/>
        <v>1701.8</v>
      </c>
      <c r="B11">
        <f t="shared" ca="1" si="4"/>
        <v>487.3</v>
      </c>
      <c r="D11" t="str">
        <f t="shared" ca="1" si="4"/>
        <v/>
      </c>
      <c r="E11" t="str">
        <f t="shared" ca="1" si="4"/>
        <v>Maine Junction at Willard Gap Long Trail to Tucker Johnson Tenting Area (2250)</v>
      </c>
      <c r="F11" t="str">
        <f t="shared" ca="1" si="4"/>
        <v>Water source is nearby Eagle Square Brook. Shelter construction planned for 2014.</v>
      </c>
      <c r="G11">
        <f t="shared" ca="1" si="4"/>
        <v>215</v>
      </c>
      <c r="H11">
        <f t="shared" ca="1" si="4"/>
        <v>174</v>
      </c>
      <c r="I11" s="14" t="str">
        <f t="shared" ca="1" si="0"/>
        <v/>
      </c>
      <c r="J11" t="str">
        <f t="shared" ca="1" si="4"/>
        <v/>
      </c>
      <c r="K11" t="str">
        <f t="shared" ca="1" si="4"/>
        <v/>
      </c>
      <c r="L11" t="str">
        <f t="shared" ca="1" si="4"/>
        <v>W-0.4m C; w</v>
      </c>
      <c r="M11" t="str">
        <f t="shared" ca="1" si="4"/>
        <v>W-0.4m</v>
      </c>
      <c r="N11" t="str">
        <f t="shared" ca="1" si="4"/>
        <v/>
      </c>
      <c r="O11" t="str">
        <f t="shared" ca="1" si="4"/>
        <v/>
      </c>
      <c r="P11" t="str">
        <f t="shared" ca="1" si="4"/>
        <v>X</v>
      </c>
      <c r="Q11" t="str">
        <f t="shared" ca="1" si="4"/>
        <v/>
      </c>
      <c r="R11" t="str">
        <f t="shared" ca="1" si="4"/>
        <v/>
      </c>
      <c r="S11" t="str">
        <f t="shared" ca="1" si="4"/>
        <v/>
      </c>
      <c r="T11" t="str">
        <f t="shared" ca="1" si="4"/>
        <v/>
      </c>
      <c r="U11" t="str">
        <f t="shared" ca="1" si="4"/>
        <v/>
      </c>
      <c r="V11" t="str">
        <f t="shared" ca="1" si="4"/>
        <v/>
      </c>
      <c r="W11" t="str">
        <f t="shared" ca="1" si="1"/>
        <v/>
      </c>
      <c r="X11" t="str">
        <f t="shared" ca="1" si="1"/>
        <v/>
      </c>
      <c r="Y11" t="str">
        <f t="shared" ca="1" si="1"/>
        <v/>
      </c>
      <c r="Z11" t="str">
        <f t="shared" ca="1" si="1"/>
        <v/>
      </c>
      <c r="AA11" t="str">
        <f t="shared" ca="1" si="1"/>
        <v/>
      </c>
      <c r="AB11" t="str">
        <f t="shared" ca="1" si="1"/>
        <v/>
      </c>
      <c r="AC11" t="str">
        <f t="shared" ca="1" si="1"/>
        <v/>
      </c>
      <c r="AD11" t="str">
        <f t="shared" ca="1" si="1"/>
        <v/>
      </c>
      <c r="AE11" t="str">
        <f t="shared" ca="1" si="1"/>
        <v/>
      </c>
      <c r="AF11" t="str">
        <f t="shared" ca="1" si="1"/>
        <v>X</v>
      </c>
      <c r="AG11" t="str">
        <f t="shared" ca="1" si="2"/>
        <v/>
      </c>
      <c r="AH11" t="str">
        <f t="shared" ca="1" si="2"/>
        <v/>
      </c>
      <c r="AI11" t="str">
        <f t="shared" ca="1" si="2"/>
        <v/>
      </c>
      <c r="AJ11" t="str">
        <f t="shared" ca="1" si="2"/>
        <v/>
      </c>
      <c r="AK11">
        <f t="shared" ca="1" si="2"/>
        <v>-72.843599999999995</v>
      </c>
      <c r="AL11">
        <f t="shared" ca="1" si="2"/>
        <v>43.679200000000002</v>
      </c>
      <c r="AM11">
        <f t="shared" ca="1" si="2"/>
        <v>2259</v>
      </c>
    </row>
    <row r="12" spans="1:39" s="11" customFormat="1" x14ac:dyDescent="0.25">
      <c r="A12" s="11">
        <f t="shared" ca="1" si="3"/>
        <v>1702.7</v>
      </c>
      <c r="B12" s="11">
        <f t="shared" ca="1" si="4"/>
        <v>486.4</v>
      </c>
      <c r="C12" s="11">
        <f ca="1">B12-B45</f>
        <v>44.199999999999989</v>
      </c>
      <c r="D12" s="11" t="str">
        <f t="shared" ca="1" si="4"/>
        <v/>
      </c>
      <c r="E12" s="11" t="str">
        <f t="shared" ca="1" si="4"/>
        <v xml:space="preserve">Sherburne Pass Trail (2440)...to Inn at Long Trail </v>
      </c>
      <c r="F12" s="11" t="str">
        <f t="shared" ca="1" si="4"/>
        <v>[start of 2016 hike]</v>
      </c>
      <c r="G12" s="11">
        <f t="shared" ca="1" si="4"/>
        <v>217</v>
      </c>
      <c r="H12" s="11">
        <f t="shared" ca="1" si="4"/>
        <v>174</v>
      </c>
      <c r="I12" s="11" t="str">
        <f t="shared" ca="1" si="0"/>
        <v/>
      </c>
      <c r="J12" s="11" t="str">
        <f t="shared" ca="1" si="4"/>
        <v/>
      </c>
      <c r="K12" s="11" t="str">
        <f t="shared" ca="1" si="4"/>
        <v/>
      </c>
      <c r="L12" s="11" t="str">
        <f t="shared" ca="1" si="4"/>
        <v>E-0.5m L; M</v>
      </c>
      <c r="M12" s="11" t="str">
        <f t="shared" ca="1" si="4"/>
        <v>E-0.5m</v>
      </c>
      <c r="N12" s="11" t="str">
        <f t="shared" ca="1" si="4"/>
        <v/>
      </c>
      <c r="O12" s="11" t="str">
        <f t="shared" ca="1" si="4"/>
        <v/>
      </c>
      <c r="P12" s="11" t="str">
        <f t="shared" ca="1" si="4"/>
        <v/>
      </c>
      <c r="Q12" s="11" t="str">
        <f t="shared" ca="1" si="4"/>
        <v/>
      </c>
      <c r="R12" s="11" t="str">
        <f t="shared" ca="1" si="4"/>
        <v/>
      </c>
      <c r="S12" s="11" t="str">
        <f t="shared" ca="1" si="4"/>
        <v/>
      </c>
      <c r="T12" s="11" t="str">
        <f t="shared" ca="1" si="4"/>
        <v/>
      </c>
      <c r="U12" s="11" t="str">
        <f t="shared" ca="1" si="4"/>
        <v/>
      </c>
      <c r="V12" s="11" t="str">
        <f t="shared" ca="1" si="4"/>
        <v/>
      </c>
      <c r="W12" s="11" t="str">
        <f t="shared" ref="W12:AF21" ca="1" si="5">IF(ISBLANK(INDIRECT(ADDRESS(ROW(),W$1,4,1,"Raw_Data"))),"",(INDIRECT(ADDRESS(ROW(),W$1,4,1,"Raw_Data"))))</f>
        <v/>
      </c>
      <c r="X12" s="11" t="str">
        <f t="shared" ca="1" si="5"/>
        <v/>
      </c>
      <c r="Y12" s="11" t="str">
        <f t="shared" ca="1" si="5"/>
        <v/>
      </c>
      <c r="Z12" s="11" t="str">
        <f t="shared" ca="1" si="5"/>
        <v/>
      </c>
      <c r="AA12" s="11" t="str">
        <f t="shared" ca="1" si="5"/>
        <v/>
      </c>
      <c r="AB12" s="11" t="str">
        <f t="shared" ca="1" si="5"/>
        <v/>
      </c>
      <c r="AC12" s="11" t="str">
        <f t="shared" ca="1" si="5"/>
        <v/>
      </c>
      <c r="AD12" s="11" t="str">
        <f t="shared" ca="1" si="5"/>
        <v>X</v>
      </c>
      <c r="AE12" s="11" t="str">
        <f t="shared" ca="1" si="5"/>
        <v/>
      </c>
      <c r="AF12" s="11" t="str">
        <f t="shared" ca="1" si="5"/>
        <v/>
      </c>
      <c r="AG12" s="11" t="str">
        <f t="shared" ref="AG12:AM21" ca="1" si="6">IF(ISBLANK(INDIRECT(ADDRESS(ROW(),AG$1,4,1,"Raw_Data"))),"",(INDIRECT(ADDRESS(ROW(),AG$1,4,1,"Raw_Data"))))</f>
        <v>X</v>
      </c>
      <c r="AH12" s="11" t="str">
        <f t="shared" ca="1" si="6"/>
        <v/>
      </c>
      <c r="AI12" s="11" t="str">
        <f t="shared" ca="1" si="6"/>
        <v/>
      </c>
      <c r="AJ12" s="11" t="str">
        <f t="shared" ca="1" si="6"/>
        <v/>
      </c>
      <c r="AK12" s="11" t="str">
        <f t="shared" ca="1" si="6"/>
        <v/>
      </c>
      <c r="AL12" s="11" t="str">
        <f t="shared" ca="1" si="6"/>
        <v/>
      </c>
      <c r="AM12" s="11" t="str">
        <f t="shared" ca="1" si="6"/>
        <v/>
      </c>
    </row>
    <row r="13" spans="1:39" x14ac:dyDescent="0.25">
      <c r="A13">
        <f t="shared" ca="1" si="3"/>
        <v>1703.8</v>
      </c>
      <c r="B13">
        <f t="shared" ca="1" si="4"/>
        <v>485.3</v>
      </c>
      <c r="D13" t="str">
        <f t="shared" ca="1" si="4"/>
        <v/>
      </c>
      <c r="E13" t="str">
        <f t="shared" ca="1" si="4"/>
        <v>Kent Brook Trail Junction (1700)</v>
      </c>
      <c r="F13" t="str">
        <f t="shared" ca="1" si="4"/>
        <v/>
      </c>
      <c r="G13">
        <f t="shared" ca="1" si="4"/>
        <v>217</v>
      </c>
      <c r="H13">
        <f t="shared" ca="1" si="4"/>
        <v>174</v>
      </c>
      <c r="I13" s="14" t="str">
        <f t="shared" ca="1" si="0"/>
        <v/>
      </c>
      <c r="J13" t="str">
        <f t="shared" ca="1" si="4"/>
        <v/>
      </c>
      <c r="K13" t="str">
        <f t="shared" ca="1" si="4"/>
        <v/>
      </c>
      <c r="L13" t="str">
        <f t="shared" ca="1" si="4"/>
        <v>E-0.4m (see below)</v>
      </c>
      <c r="M13" t="str">
        <f t="shared" ca="1" si="4"/>
        <v>E-0.4m</v>
      </c>
      <c r="N13" t="str">
        <f t="shared" ca="1" si="4"/>
        <v/>
      </c>
      <c r="O13" t="str">
        <f t="shared" ca="1" si="4"/>
        <v/>
      </c>
      <c r="P13" t="str">
        <f t="shared" ca="1" si="4"/>
        <v/>
      </c>
      <c r="Q13" t="str">
        <f t="shared" ca="1" si="4"/>
        <v/>
      </c>
      <c r="R13" t="str">
        <f t="shared" ca="1" si="4"/>
        <v/>
      </c>
      <c r="S13" t="str">
        <f t="shared" ca="1" si="4"/>
        <v/>
      </c>
      <c r="T13" t="str">
        <f t="shared" ca="1" si="4"/>
        <v/>
      </c>
      <c r="U13" t="str">
        <f t="shared" ca="1" si="4"/>
        <v/>
      </c>
      <c r="V13" t="str">
        <f t="shared" ca="1" si="4"/>
        <v/>
      </c>
      <c r="W13" t="str">
        <f t="shared" ca="1" si="5"/>
        <v/>
      </c>
      <c r="X13" t="str">
        <f t="shared" ca="1" si="5"/>
        <v/>
      </c>
      <c r="Y13" t="str">
        <f t="shared" ca="1" si="5"/>
        <v/>
      </c>
      <c r="Z13" t="str">
        <f t="shared" ca="1" si="5"/>
        <v/>
      </c>
      <c r="AA13" t="str">
        <f t="shared" ca="1" si="5"/>
        <v/>
      </c>
      <c r="AB13" t="str">
        <f t="shared" ca="1" si="5"/>
        <v/>
      </c>
      <c r="AC13" t="str">
        <f t="shared" ca="1" si="5"/>
        <v/>
      </c>
      <c r="AD13" t="str">
        <f t="shared" ca="1" si="5"/>
        <v/>
      </c>
      <c r="AE13" t="str">
        <f t="shared" ca="1" si="5"/>
        <v/>
      </c>
      <c r="AF13" t="str">
        <f t="shared" ca="1" si="5"/>
        <v>X</v>
      </c>
      <c r="AG13" t="str">
        <f t="shared" ca="1" si="6"/>
        <v/>
      </c>
      <c r="AH13" t="str">
        <f t="shared" ca="1" si="6"/>
        <v/>
      </c>
      <c r="AI13" t="str">
        <f t="shared" ca="1" si="6"/>
        <v/>
      </c>
      <c r="AJ13" t="str">
        <f t="shared" ca="1" si="6"/>
        <v/>
      </c>
      <c r="AK13" t="str">
        <f t="shared" ca="1" si="6"/>
        <v/>
      </c>
      <c r="AL13" t="str">
        <f t="shared" ca="1" si="6"/>
        <v/>
      </c>
      <c r="AM13" t="str">
        <f t="shared" ca="1" si="6"/>
        <v/>
      </c>
    </row>
    <row r="14" spans="1:39" x14ac:dyDescent="0.25">
      <c r="A14">
        <f t="shared" ca="1" si="3"/>
        <v>1704.1</v>
      </c>
      <c r="B14">
        <f t="shared" ca="1" si="4"/>
        <v>485</v>
      </c>
      <c r="D14" t="str">
        <f t="shared" ca="1" si="4"/>
        <v>SHELTER</v>
      </c>
      <c r="E14" t="str">
        <f t="shared" ca="1" si="4"/>
        <v xml:space="preserve">Vt. 100 Gifford Woods State Park (1660) Killington Vt. 05751 </v>
      </c>
      <c r="F14" t="str">
        <f t="shared" ca="1" si="4"/>
        <v>Coin-operated showers  water spigot  and restroom located at the park. </v>
      </c>
      <c r="G14">
        <f t="shared" ca="1" si="4"/>
        <v>217</v>
      </c>
      <c r="H14">
        <f t="shared" ca="1" si="4"/>
        <v>174</v>
      </c>
      <c r="I14" s="14" t="str">
        <f t="shared" ca="1" si="0"/>
        <v/>
      </c>
      <c r="J14" t="str">
        <f t="shared" ca="1" si="4"/>
        <v/>
      </c>
      <c r="K14" t="str">
        <f t="shared" ca="1" si="4"/>
        <v/>
      </c>
      <c r="L14" t="str">
        <f t="shared" ca="1" si="4"/>
        <v>R; P; S; C; sh; w (E-0.6m PO; B; G; L; M; O)</v>
      </c>
      <c r="M14" t="str">
        <f t="shared" ca="1" si="4"/>
        <v>E-0.6m</v>
      </c>
      <c r="N14" t="str">
        <f t="shared" ca="1" si="4"/>
        <v>X</v>
      </c>
      <c r="O14" t="str">
        <f t="shared" ca="1" si="4"/>
        <v>X</v>
      </c>
      <c r="P14" t="str">
        <f t="shared" ca="1" si="4"/>
        <v>X</v>
      </c>
      <c r="Q14" t="str">
        <f t="shared" ca="1" si="4"/>
        <v/>
      </c>
      <c r="R14" t="str">
        <f t="shared" ca="1" si="4"/>
        <v/>
      </c>
      <c r="S14" t="str">
        <f t="shared" ca="1" si="4"/>
        <v>X</v>
      </c>
      <c r="T14" t="str">
        <f t="shared" ca="1" si="4"/>
        <v/>
      </c>
      <c r="U14" t="str">
        <f t="shared" ca="1" si="4"/>
        <v>X</v>
      </c>
      <c r="V14" t="str">
        <f t="shared" ca="1" si="4"/>
        <v/>
      </c>
      <c r="W14" t="str">
        <f t="shared" ca="1" si="5"/>
        <v>X</v>
      </c>
      <c r="X14" t="str">
        <f t="shared" ca="1" si="5"/>
        <v>X</v>
      </c>
      <c r="Y14" t="str">
        <f t="shared" ca="1" si="5"/>
        <v>X</v>
      </c>
      <c r="Z14" t="str">
        <f t="shared" ca="1" si="5"/>
        <v/>
      </c>
      <c r="AA14" t="str">
        <f t="shared" ca="1" si="5"/>
        <v/>
      </c>
      <c r="AB14" t="str">
        <f t="shared" ca="1" si="5"/>
        <v/>
      </c>
      <c r="AC14" t="str">
        <f t="shared" ca="1" si="5"/>
        <v/>
      </c>
      <c r="AD14" t="str">
        <f t="shared" ca="1" si="5"/>
        <v>X</v>
      </c>
      <c r="AE14" t="str">
        <f t="shared" ca="1" si="5"/>
        <v/>
      </c>
      <c r="AF14" t="str">
        <f t="shared" ca="1" si="5"/>
        <v>X</v>
      </c>
      <c r="AG14" t="str">
        <f t="shared" ca="1" si="6"/>
        <v>X</v>
      </c>
      <c r="AH14" t="str">
        <f t="shared" ca="1" si="6"/>
        <v/>
      </c>
      <c r="AI14" t="str">
        <f t="shared" ca="1" si="6"/>
        <v/>
      </c>
      <c r="AJ14" t="str">
        <f t="shared" ca="1" si="6"/>
        <v/>
      </c>
      <c r="AK14">
        <f t="shared" ca="1" si="6"/>
        <v>-72.811700000000002</v>
      </c>
      <c r="AL14">
        <f t="shared" ca="1" si="6"/>
        <v>43.676099999999998</v>
      </c>
      <c r="AM14">
        <f t="shared" ca="1" si="6"/>
        <v>1656</v>
      </c>
    </row>
    <row r="15" spans="1:39" x14ac:dyDescent="0.25">
      <c r="A15" t="str">
        <f t="shared" ca="1" si="3"/>
        <v/>
      </c>
      <c r="B15" t="str">
        <f t="shared" ca="1" si="4"/>
        <v/>
      </c>
      <c r="D15" t="str">
        <f t="shared" ca="1" si="4"/>
        <v>TOWN</v>
      </c>
      <c r="E15" t="str">
        <f t="shared" ca="1" si="4"/>
        <v/>
      </c>
      <c r="F15" t="str">
        <f t="shared" ca="1" si="4"/>
        <v/>
      </c>
      <c r="G15">
        <f t="shared" ca="1" si="4"/>
        <v>217</v>
      </c>
      <c r="H15">
        <f t="shared" ca="1" si="4"/>
        <v>175</v>
      </c>
      <c r="I15" s="14" t="str">
        <f t="shared" ca="1" si="0"/>
        <v/>
      </c>
      <c r="J15" t="str">
        <f t="shared" ca="1" si="4"/>
        <v/>
      </c>
      <c r="K15" t="str">
        <f t="shared" ca="1" si="4"/>
        <v/>
      </c>
      <c r="L15" t="str">
        <f t="shared" ca="1" si="4"/>
        <v/>
      </c>
      <c r="M15" t="str">
        <f t="shared" ca="1" si="4"/>
        <v/>
      </c>
      <c r="N15" t="str">
        <f t="shared" ca="1" si="4"/>
        <v/>
      </c>
      <c r="O15" t="str">
        <f t="shared" ca="1" si="4"/>
        <v/>
      </c>
      <c r="P15" t="str">
        <f t="shared" ca="1" si="4"/>
        <v/>
      </c>
      <c r="Q15" t="str">
        <f t="shared" ca="1" si="4"/>
        <v/>
      </c>
      <c r="R15" t="str">
        <f t="shared" ca="1" si="4"/>
        <v/>
      </c>
      <c r="S15" t="str">
        <f t="shared" ca="1" si="4"/>
        <v/>
      </c>
      <c r="T15" t="str">
        <f t="shared" ca="1" si="4"/>
        <v/>
      </c>
      <c r="U15" t="str">
        <f t="shared" ca="1" si="4"/>
        <v/>
      </c>
      <c r="V15" t="str">
        <f t="shared" ca="1" si="4"/>
        <v/>
      </c>
      <c r="W15" t="str">
        <f t="shared" ca="1" si="5"/>
        <v/>
      </c>
      <c r="X15" t="str">
        <f t="shared" ca="1" si="5"/>
        <v/>
      </c>
      <c r="Y15" t="str">
        <f t="shared" ca="1" si="5"/>
        <v/>
      </c>
      <c r="Z15" t="str">
        <f t="shared" ca="1" si="5"/>
        <v/>
      </c>
      <c r="AA15" t="str">
        <f t="shared" ca="1" si="5"/>
        <v/>
      </c>
      <c r="AB15" t="str">
        <f t="shared" ca="1" si="5"/>
        <v/>
      </c>
      <c r="AC15" t="str">
        <f t="shared" ca="1" si="5"/>
        <v/>
      </c>
      <c r="AD15" t="str">
        <f t="shared" ca="1" si="5"/>
        <v/>
      </c>
      <c r="AE15" t="str">
        <f t="shared" ca="1" si="5"/>
        <v/>
      </c>
      <c r="AF15" t="str">
        <f t="shared" ca="1" si="5"/>
        <v/>
      </c>
      <c r="AG15" t="str">
        <f t="shared" ca="1" si="6"/>
        <v/>
      </c>
      <c r="AH15">
        <f t="shared" ca="1" si="6"/>
        <v>1.3</v>
      </c>
      <c r="AI15" t="str">
        <f t="shared" ca="1" si="6"/>
        <v>M-F 8:30-4:30, Sa 8:30-12</v>
      </c>
      <c r="AJ15" t="str">
        <f t="shared" ca="1" si="6"/>
        <v>(802) 775-4247</v>
      </c>
      <c r="AK15" t="str">
        <f t="shared" ca="1" si="6"/>
        <v/>
      </c>
      <c r="AL15" t="str">
        <f t="shared" ca="1" si="6"/>
        <v/>
      </c>
      <c r="AM15" t="str">
        <f t="shared" ca="1" si="6"/>
        <v/>
      </c>
    </row>
    <row r="16" spans="1:39" x14ac:dyDescent="0.25">
      <c r="A16">
        <f t="shared" ca="1" si="3"/>
        <v>1704.8</v>
      </c>
      <c r="B16">
        <f t="shared" ca="1" si="4"/>
        <v>484.3</v>
      </c>
      <c r="D16" t="str">
        <f t="shared" ca="1" si="4"/>
        <v/>
      </c>
      <c r="E16" t="str">
        <f t="shared" ca="1" si="4"/>
        <v>Kent Pond Trail to Base Camp Outfitters Thundering Brook Road (1450)</v>
      </c>
      <c r="F16" t="str">
        <f t="shared" ca="1" si="4"/>
        <v/>
      </c>
      <c r="G16">
        <f t="shared" ca="1" si="4"/>
        <v>217</v>
      </c>
      <c r="H16">
        <f t="shared" ca="1" si="4"/>
        <v>175</v>
      </c>
      <c r="I16" s="14" t="str">
        <f t="shared" ca="1" si="0"/>
        <v/>
      </c>
      <c r="J16" t="str">
        <f t="shared" ca="1" si="4"/>
        <v/>
      </c>
      <c r="K16" t="str">
        <f t="shared" ca="1" si="4"/>
        <v/>
      </c>
      <c r="L16" t="str">
        <f t="shared" ca="1" si="4"/>
        <v>R; L; M (E-0.3m O; B)</v>
      </c>
      <c r="M16" t="str">
        <f t="shared" ca="1" si="4"/>
        <v>E-0.3m</v>
      </c>
      <c r="N16" t="str">
        <f t="shared" ca="1" si="4"/>
        <v>X</v>
      </c>
      <c r="O16" t="str">
        <f t="shared" ca="1" si="4"/>
        <v>X</v>
      </c>
      <c r="P16" t="str">
        <f t="shared" ca="1" si="4"/>
        <v/>
      </c>
      <c r="Q16" t="str">
        <f t="shared" ca="1" si="4"/>
        <v/>
      </c>
      <c r="R16" t="str">
        <f t="shared" ca="1" si="4"/>
        <v/>
      </c>
      <c r="S16" t="str">
        <f t="shared" ca="1" si="4"/>
        <v/>
      </c>
      <c r="T16" t="str">
        <f t="shared" ca="1" si="4"/>
        <v/>
      </c>
      <c r="U16" t="str">
        <f t="shared" ca="1" si="4"/>
        <v>X</v>
      </c>
      <c r="V16" t="str">
        <f t="shared" ca="1" si="4"/>
        <v/>
      </c>
      <c r="W16" t="str">
        <f t="shared" ca="1" si="5"/>
        <v/>
      </c>
      <c r="X16" t="str">
        <f t="shared" ca="1" si="5"/>
        <v/>
      </c>
      <c r="Y16" t="str">
        <f t="shared" ca="1" si="5"/>
        <v/>
      </c>
      <c r="Z16" t="str">
        <f t="shared" ca="1" si="5"/>
        <v/>
      </c>
      <c r="AA16" t="str">
        <f t="shared" ca="1" si="5"/>
        <v/>
      </c>
      <c r="AB16" t="str">
        <f t="shared" ca="1" si="5"/>
        <v/>
      </c>
      <c r="AC16" t="str">
        <f t="shared" ca="1" si="5"/>
        <v/>
      </c>
      <c r="AD16" t="str">
        <f t="shared" ca="1" si="5"/>
        <v>X</v>
      </c>
      <c r="AE16" t="str">
        <f t="shared" ca="1" si="5"/>
        <v/>
      </c>
      <c r="AF16" t="str">
        <f t="shared" ca="1" si="5"/>
        <v/>
      </c>
      <c r="AG16" t="str">
        <f t="shared" ca="1" si="6"/>
        <v>X</v>
      </c>
      <c r="AH16" t="str">
        <f t="shared" ca="1" si="6"/>
        <v/>
      </c>
      <c r="AI16" t="str">
        <f t="shared" ca="1" si="6"/>
        <v/>
      </c>
      <c r="AJ16" t="str">
        <f t="shared" ca="1" si="6"/>
        <v/>
      </c>
      <c r="AK16" t="str">
        <f t="shared" ca="1" si="6"/>
        <v/>
      </c>
      <c r="AL16" t="str">
        <f t="shared" ca="1" si="6"/>
        <v/>
      </c>
      <c r="AM16" t="str">
        <f t="shared" ca="1" si="6"/>
        <v/>
      </c>
    </row>
    <row r="17" spans="1:39" x14ac:dyDescent="0.25">
      <c r="A17">
        <f t="shared" ca="1" si="3"/>
        <v>1706</v>
      </c>
      <c r="B17">
        <f t="shared" ref="B17:V32" ca="1" si="7">IF(ISBLANK(INDIRECT(ADDRESS(ROW(),B$1,4,1,"Raw_Data"))),"",(INDIRECT(ADDRESS(ROW(),B$1,4,1,"Raw_Data"))))</f>
        <v>483.1</v>
      </c>
      <c r="D17" t="str">
        <f t="shared" ca="1" si="7"/>
        <v/>
      </c>
      <c r="E17" t="str">
        <f t="shared" ca="1" si="7"/>
        <v>Thundering Brook Road (1280)</v>
      </c>
      <c r="F17" t="str">
        <f t="shared" ca="1" si="7"/>
        <v/>
      </c>
      <c r="G17">
        <f t="shared" ca="1" si="7"/>
        <v>217</v>
      </c>
      <c r="H17">
        <f t="shared" ca="1" si="7"/>
        <v>175</v>
      </c>
      <c r="I17" s="14" t="str">
        <f t="shared" ca="1" si="0"/>
        <v/>
      </c>
      <c r="J17" t="str">
        <f t="shared" ca="1" si="7"/>
        <v/>
      </c>
      <c r="K17" t="str">
        <f t="shared" ca="1" si="7"/>
        <v/>
      </c>
      <c r="L17" t="str">
        <f t="shared" ca="1" si="7"/>
        <v>R; P</v>
      </c>
      <c r="M17" t="str">
        <f t="shared" ca="1" si="7"/>
        <v/>
      </c>
      <c r="N17" t="str">
        <f t="shared" ca="1" si="7"/>
        <v/>
      </c>
      <c r="O17" t="str">
        <f t="shared" ca="1" si="7"/>
        <v/>
      </c>
      <c r="P17" t="str">
        <f t="shared" ca="1" si="7"/>
        <v/>
      </c>
      <c r="Q17" t="str">
        <f t="shared" ca="1" si="7"/>
        <v/>
      </c>
      <c r="R17" t="str">
        <f t="shared" ca="1" si="7"/>
        <v/>
      </c>
      <c r="S17" t="str">
        <f t="shared" ca="1" si="7"/>
        <v/>
      </c>
      <c r="T17" t="str">
        <f t="shared" ca="1" si="7"/>
        <v/>
      </c>
      <c r="U17" t="str">
        <f t="shared" ca="1" si="7"/>
        <v>X</v>
      </c>
      <c r="V17" t="str">
        <f t="shared" ca="1" si="7"/>
        <v/>
      </c>
      <c r="W17" t="str">
        <f t="shared" ca="1" si="5"/>
        <v/>
      </c>
      <c r="X17" t="str">
        <f t="shared" ca="1" si="5"/>
        <v/>
      </c>
      <c r="Y17" t="str">
        <f t="shared" ca="1" si="5"/>
        <v/>
      </c>
      <c r="Z17" t="str">
        <f t="shared" ca="1" si="5"/>
        <v/>
      </c>
      <c r="AA17" t="str">
        <f t="shared" ca="1" si="5"/>
        <v/>
      </c>
      <c r="AB17" t="str">
        <f t="shared" ca="1" si="5"/>
        <v/>
      </c>
      <c r="AC17" t="str">
        <f t="shared" ca="1" si="5"/>
        <v/>
      </c>
      <c r="AD17" t="str">
        <f t="shared" ca="1" si="5"/>
        <v/>
      </c>
      <c r="AE17" t="str">
        <f t="shared" ca="1" si="5"/>
        <v/>
      </c>
      <c r="AF17" t="str">
        <f t="shared" ca="1" si="5"/>
        <v/>
      </c>
      <c r="AG17" t="str">
        <f t="shared" ca="1" si="6"/>
        <v/>
      </c>
      <c r="AH17" t="str">
        <f t="shared" ca="1" si="6"/>
        <v/>
      </c>
      <c r="AI17" t="str">
        <f t="shared" ca="1" si="6"/>
        <v/>
      </c>
      <c r="AJ17" t="str">
        <f t="shared" ca="1" si="6"/>
        <v/>
      </c>
      <c r="AK17" t="str">
        <f t="shared" ca="1" si="6"/>
        <v/>
      </c>
      <c r="AL17" t="str">
        <f t="shared" ca="1" si="6"/>
        <v/>
      </c>
      <c r="AM17" t="str">
        <f t="shared" ca="1" si="6"/>
        <v/>
      </c>
    </row>
    <row r="18" spans="1:39" x14ac:dyDescent="0.25">
      <c r="A18">
        <f t="shared" ca="1" si="3"/>
        <v>1706.2</v>
      </c>
      <c r="B18">
        <f t="shared" ca="1" si="7"/>
        <v>482.9</v>
      </c>
      <c r="D18" t="str">
        <f t="shared" ca="1" si="7"/>
        <v/>
      </c>
      <c r="E18" t="str">
        <f t="shared" ca="1" si="7"/>
        <v xml:space="preserve">Thundering Falls (1226)...900-ft. boardwalk </v>
      </c>
      <c r="F18" t="str">
        <f t="shared" ca="1" si="7"/>
        <v/>
      </c>
      <c r="G18">
        <f t="shared" ca="1" si="7"/>
        <v>217</v>
      </c>
      <c r="H18">
        <f t="shared" ca="1" si="7"/>
        <v>175</v>
      </c>
      <c r="I18" s="14" t="str">
        <f t="shared" ca="1" si="7"/>
        <v/>
      </c>
      <c r="J18" t="str">
        <f t="shared" ca="1" si="7"/>
        <v/>
      </c>
      <c r="K18" t="str">
        <f t="shared" ca="1" si="7"/>
        <v/>
      </c>
      <c r="L18" t="str">
        <f t="shared" ca="1" si="7"/>
        <v/>
      </c>
      <c r="M18" t="str">
        <f t="shared" ca="1" si="7"/>
        <v/>
      </c>
      <c r="N18" t="str">
        <f t="shared" ca="1" si="7"/>
        <v/>
      </c>
      <c r="O18" t="str">
        <f t="shared" ca="1" si="7"/>
        <v/>
      </c>
      <c r="P18" t="str">
        <f t="shared" ca="1" si="7"/>
        <v/>
      </c>
      <c r="Q18" t="str">
        <f t="shared" ca="1" si="7"/>
        <v/>
      </c>
      <c r="R18" t="str">
        <f t="shared" ca="1" si="7"/>
        <v/>
      </c>
      <c r="S18" t="str">
        <f t="shared" ca="1" si="7"/>
        <v/>
      </c>
      <c r="T18" t="str">
        <f t="shared" ca="1" si="7"/>
        <v/>
      </c>
      <c r="U18" t="str">
        <f t="shared" ca="1" si="7"/>
        <v/>
      </c>
      <c r="V18" t="str">
        <f t="shared" ca="1" si="7"/>
        <v/>
      </c>
      <c r="W18" t="str">
        <f t="shared" ca="1" si="5"/>
        <v/>
      </c>
      <c r="X18" t="str">
        <f t="shared" ca="1" si="5"/>
        <v/>
      </c>
      <c r="Y18" t="str">
        <f t="shared" ca="1" si="5"/>
        <v/>
      </c>
      <c r="Z18" t="str">
        <f t="shared" ca="1" si="5"/>
        <v/>
      </c>
      <c r="AA18" t="str">
        <f t="shared" ca="1" si="5"/>
        <v/>
      </c>
      <c r="AB18" t="str">
        <f t="shared" ca="1" si="5"/>
        <v/>
      </c>
      <c r="AC18" t="str">
        <f t="shared" ca="1" si="5"/>
        <v/>
      </c>
      <c r="AD18" t="str">
        <f t="shared" ca="1" si="5"/>
        <v/>
      </c>
      <c r="AE18" t="str">
        <f t="shared" ca="1" si="5"/>
        <v/>
      </c>
      <c r="AF18" t="str">
        <f t="shared" ca="1" si="5"/>
        <v/>
      </c>
      <c r="AG18" t="str">
        <f t="shared" ca="1" si="6"/>
        <v/>
      </c>
      <c r="AH18" t="str">
        <f t="shared" ca="1" si="6"/>
        <v/>
      </c>
      <c r="AI18" t="str">
        <f t="shared" ca="1" si="6"/>
        <v/>
      </c>
      <c r="AJ18" t="str">
        <f t="shared" ca="1" si="6"/>
        <v/>
      </c>
      <c r="AK18" t="str">
        <f t="shared" ca="1" si="6"/>
        <v/>
      </c>
      <c r="AL18" t="str">
        <f t="shared" ca="1" si="6"/>
        <v/>
      </c>
      <c r="AM18" t="str">
        <f t="shared" ca="1" si="6"/>
        <v/>
      </c>
    </row>
    <row r="19" spans="1:39" x14ac:dyDescent="0.25">
      <c r="A19">
        <f t="shared" ca="1" si="3"/>
        <v>1706.5</v>
      </c>
      <c r="B19">
        <f t="shared" ca="1" si="7"/>
        <v>482.6</v>
      </c>
      <c r="D19" t="str">
        <f t="shared" ca="1" si="7"/>
        <v/>
      </c>
      <c r="E19" t="str">
        <f t="shared" ca="1" si="7"/>
        <v>River Road (1214)</v>
      </c>
      <c r="F19" t="str">
        <f t="shared" ca="1" si="7"/>
        <v/>
      </c>
      <c r="G19">
        <f t="shared" ca="1" si="7"/>
        <v>217</v>
      </c>
      <c r="H19">
        <f t="shared" ca="1" si="7"/>
        <v>175</v>
      </c>
      <c r="I19" s="14" t="str">
        <f t="shared" ca="1" si="7"/>
        <v/>
      </c>
      <c r="J19" t="str">
        <f t="shared" ca="1" si="7"/>
        <v/>
      </c>
      <c r="K19" t="str">
        <f t="shared" ca="1" si="7"/>
        <v/>
      </c>
      <c r="L19" t="str">
        <f t="shared" ca="1" si="7"/>
        <v>R; P (E-0.5 pool)</v>
      </c>
      <c r="M19" t="str">
        <f t="shared" ca="1" si="7"/>
        <v/>
      </c>
      <c r="N19" t="str">
        <f t="shared" ca="1" si="7"/>
        <v/>
      </c>
      <c r="O19" t="str">
        <f t="shared" ca="1" si="7"/>
        <v/>
      </c>
      <c r="P19" t="str">
        <f t="shared" ca="1" si="7"/>
        <v/>
      </c>
      <c r="Q19" t="str">
        <f t="shared" ca="1" si="7"/>
        <v/>
      </c>
      <c r="R19" t="str">
        <f t="shared" ca="1" si="7"/>
        <v/>
      </c>
      <c r="S19" t="str">
        <f t="shared" ca="1" si="7"/>
        <v/>
      </c>
      <c r="T19" t="str">
        <f t="shared" ca="1" si="7"/>
        <v/>
      </c>
      <c r="U19" t="str">
        <f t="shared" ca="1" si="7"/>
        <v>X</v>
      </c>
      <c r="V19" t="str">
        <f t="shared" ca="1" si="7"/>
        <v/>
      </c>
      <c r="W19" t="str">
        <f t="shared" ca="1" si="5"/>
        <v/>
      </c>
      <c r="X19" t="str">
        <f t="shared" ca="1" si="5"/>
        <v/>
      </c>
      <c r="Y19" t="str">
        <f t="shared" ca="1" si="5"/>
        <v/>
      </c>
      <c r="Z19" t="str">
        <f t="shared" ca="1" si="5"/>
        <v/>
      </c>
      <c r="AA19" t="str">
        <f t="shared" ca="1" si="5"/>
        <v/>
      </c>
      <c r="AB19" t="str">
        <f t="shared" ca="1" si="5"/>
        <v/>
      </c>
      <c r="AC19" t="str">
        <f t="shared" ca="1" si="5"/>
        <v/>
      </c>
      <c r="AD19" t="str">
        <f t="shared" ca="1" si="5"/>
        <v/>
      </c>
      <c r="AE19" t="str">
        <f t="shared" ca="1" si="5"/>
        <v/>
      </c>
      <c r="AF19" t="str">
        <f t="shared" ca="1" si="5"/>
        <v/>
      </c>
      <c r="AG19" t="str">
        <f t="shared" ca="1" si="6"/>
        <v/>
      </c>
      <c r="AH19" t="str">
        <f t="shared" ca="1" si="6"/>
        <v/>
      </c>
      <c r="AI19" t="str">
        <f t="shared" ca="1" si="6"/>
        <v/>
      </c>
      <c r="AJ19" t="str">
        <f t="shared" ca="1" si="6"/>
        <v/>
      </c>
      <c r="AK19" t="str">
        <f t="shared" ca="1" si="6"/>
        <v/>
      </c>
      <c r="AL19" t="str">
        <f t="shared" ca="1" si="6"/>
        <v/>
      </c>
      <c r="AM19" t="str">
        <f t="shared" ca="1" si="6"/>
        <v/>
      </c>
    </row>
    <row r="20" spans="1:39" x14ac:dyDescent="0.25">
      <c r="A20">
        <f t="shared" ref="A20:R35" ca="1" si="8">IF(ISBLANK(INDIRECT(ADDRESS(ROW(),A$1,4,1,"Raw_Data"))),"",(INDIRECT(ADDRESS(ROW(),A$1,4,1,"Raw_Data"))))</f>
        <v>1707</v>
      </c>
      <c r="B20">
        <f t="shared" ca="1" si="8"/>
        <v>482.1</v>
      </c>
      <c r="D20" t="str">
        <f t="shared" ca="1" si="8"/>
        <v/>
      </c>
      <c r="E20" t="str">
        <f t="shared" ca="1" si="8"/>
        <v>Quimby Mountain (2550)</v>
      </c>
      <c r="F20" t="str">
        <f t="shared" ca="1" si="8"/>
        <v/>
      </c>
      <c r="G20">
        <f t="shared" ca="1" si="8"/>
        <v>217</v>
      </c>
      <c r="H20">
        <f t="shared" ca="1" si="8"/>
        <v>175</v>
      </c>
      <c r="I20" s="14" t="str">
        <f t="shared" ca="1" si="7"/>
        <v/>
      </c>
      <c r="J20" t="str">
        <f t="shared" ca="1" si="8"/>
        <v/>
      </c>
      <c r="K20" t="str">
        <f t="shared" ca="1" si="8"/>
        <v/>
      </c>
      <c r="L20" t="str">
        <f t="shared" ca="1" si="8"/>
        <v/>
      </c>
      <c r="M20" t="str">
        <f t="shared" ca="1" si="8"/>
        <v/>
      </c>
      <c r="N20" t="str">
        <f t="shared" ca="1" si="8"/>
        <v/>
      </c>
      <c r="O20" t="str">
        <f t="shared" ca="1" si="8"/>
        <v/>
      </c>
      <c r="P20" t="str">
        <f t="shared" ca="1" si="8"/>
        <v/>
      </c>
      <c r="Q20" t="str">
        <f t="shared" ca="1" si="8"/>
        <v/>
      </c>
      <c r="R20" t="str">
        <f t="shared" ca="1" si="8"/>
        <v/>
      </c>
      <c r="S20" t="str">
        <f t="shared" ca="1" si="7"/>
        <v/>
      </c>
      <c r="T20" t="str">
        <f t="shared" ca="1" si="7"/>
        <v/>
      </c>
      <c r="U20" t="str">
        <f t="shared" ca="1" si="7"/>
        <v/>
      </c>
      <c r="V20" t="str">
        <f t="shared" ca="1" si="7"/>
        <v/>
      </c>
      <c r="W20" t="str">
        <f t="shared" ca="1" si="5"/>
        <v/>
      </c>
      <c r="X20" t="str">
        <f t="shared" ca="1" si="5"/>
        <v/>
      </c>
      <c r="Y20" t="str">
        <f t="shared" ca="1" si="5"/>
        <v/>
      </c>
      <c r="Z20" t="str">
        <f t="shared" ca="1" si="5"/>
        <v/>
      </c>
      <c r="AA20" t="str">
        <f t="shared" ca="1" si="5"/>
        <v/>
      </c>
      <c r="AB20" t="str">
        <f t="shared" ca="1" si="5"/>
        <v/>
      </c>
      <c r="AC20" t="str">
        <f t="shared" ca="1" si="5"/>
        <v/>
      </c>
      <c r="AD20" t="str">
        <f t="shared" ca="1" si="5"/>
        <v/>
      </c>
      <c r="AE20" t="str">
        <f t="shared" ca="1" si="5"/>
        <v/>
      </c>
      <c r="AF20" t="str">
        <f t="shared" ca="1" si="5"/>
        <v/>
      </c>
      <c r="AG20" t="str">
        <f t="shared" ca="1" si="6"/>
        <v/>
      </c>
      <c r="AH20" t="str">
        <f t="shared" ca="1" si="6"/>
        <v/>
      </c>
      <c r="AI20" t="str">
        <f t="shared" ca="1" si="6"/>
        <v/>
      </c>
      <c r="AJ20" t="str">
        <f t="shared" ca="1" si="6"/>
        <v/>
      </c>
      <c r="AK20" t="str">
        <f t="shared" ca="1" si="6"/>
        <v/>
      </c>
      <c r="AL20" t="str">
        <f t="shared" ca="1" si="6"/>
        <v/>
      </c>
      <c r="AM20" t="str">
        <f t="shared" ca="1" si="6"/>
        <v/>
      </c>
    </row>
    <row r="21" spans="1:39" x14ac:dyDescent="0.25">
      <c r="A21">
        <f t="shared" ca="1" si="8"/>
        <v>1710.8</v>
      </c>
      <c r="B21">
        <f t="shared" ca="1" si="7"/>
        <v>478.3</v>
      </c>
      <c r="D21" t="str">
        <f t="shared" ca="1" si="7"/>
        <v>SHELTER</v>
      </c>
      <c r="E21" t="str">
        <f t="shared" ca="1" si="7"/>
        <v xml:space="preserve">Stony Brook Shelter (1760) ...12.1mS; 10.2mN </v>
      </c>
      <c r="F21" t="str">
        <f t="shared" ca="1" si="7"/>
        <v>Water is obtained from Stony Brook  0.1 mile north on AT.</v>
      </c>
      <c r="G21">
        <f t="shared" ca="1" si="7"/>
        <v>217</v>
      </c>
      <c r="H21">
        <f t="shared" ca="1" si="7"/>
        <v>175</v>
      </c>
      <c r="I21" s="14" t="str">
        <f t="shared" ca="1" si="7"/>
        <v/>
      </c>
      <c r="J21" t="str">
        <f t="shared" ca="1" si="7"/>
        <v/>
      </c>
      <c r="K21" t="str">
        <f t="shared" ca="1" si="7"/>
        <v/>
      </c>
      <c r="L21" t="str">
        <f t="shared" ca="1" si="7"/>
        <v>E-0.1m S; C; w</v>
      </c>
      <c r="M21" t="str">
        <f t="shared" ca="1" si="7"/>
        <v>E-0.1m</v>
      </c>
      <c r="N21" t="str">
        <f t="shared" ca="1" si="7"/>
        <v/>
      </c>
      <c r="O21" t="str">
        <f t="shared" ca="1" si="7"/>
        <v/>
      </c>
      <c r="P21" t="str">
        <f t="shared" ca="1" si="7"/>
        <v>X</v>
      </c>
      <c r="Q21" t="str">
        <f t="shared" ca="1" si="7"/>
        <v/>
      </c>
      <c r="R21" t="str">
        <f t="shared" ca="1" si="7"/>
        <v/>
      </c>
      <c r="S21" t="str">
        <f t="shared" ca="1" si="7"/>
        <v/>
      </c>
      <c r="T21" t="str">
        <f t="shared" ca="1" si="7"/>
        <v/>
      </c>
      <c r="U21" t="str">
        <f t="shared" ca="1" si="7"/>
        <v/>
      </c>
      <c r="V21" t="str">
        <f t="shared" ca="1" si="7"/>
        <v/>
      </c>
      <c r="W21" t="str">
        <f t="shared" ca="1" si="5"/>
        <v>X</v>
      </c>
      <c r="X21" t="str">
        <f t="shared" ca="1" si="5"/>
        <v/>
      </c>
      <c r="Y21" t="str">
        <f t="shared" ca="1" si="5"/>
        <v/>
      </c>
      <c r="Z21" t="str">
        <f t="shared" ca="1" si="5"/>
        <v/>
      </c>
      <c r="AA21" t="str">
        <f t="shared" ca="1" si="5"/>
        <v/>
      </c>
      <c r="AB21" t="str">
        <f t="shared" ca="1" si="5"/>
        <v/>
      </c>
      <c r="AC21" t="str">
        <f t="shared" ca="1" si="5"/>
        <v/>
      </c>
      <c r="AD21" t="str">
        <f t="shared" ca="1" si="5"/>
        <v/>
      </c>
      <c r="AE21" t="str">
        <f t="shared" ca="1" si="5"/>
        <v/>
      </c>
      <c r="AF21" t="str">
        <f t="shared" ca="1" si="5"/>
        <v>X</v>
      </c>
      <c r="AG21" t="str">
        <f t="shared" ca="1" si="6"/>
        <v/>
      </c>
      <c r="AH21" t="str">
        <f t="shared" ca="1" si="6"/>
        <v/>
      </c>
      <c r="AI21" t="str">
        <f t="shared" ca="1" si="6"/>
        <v/>
      </c>
      <c r="AJ21" t="str">
        <f t="shared" ca="1" si="6"/>
        <v/>
      </c>
      <c r="AK21">
        <f t="shared" ca="1" si="6"/>
        <v>-72.730599999999995</v>
      </c>
      <c r="AL21">
        <f t="shared" ca="1" si="6"/>
        <v>43.691789999999997</v>
      </c>
      <c r="AM21">
        <f t="shared" ca="1" si="6"/>
        <v>1779</v>
      </c>
    </row>
    <row r="22" spans="1:39" x14ac:dyDescent="0.25">
      <c r="A22">
        <f t="shared" ca="1" si="8"/>
        <v>1711.6</v>
      </c>
      <c r="B22">
        <f t="shared" ca="1" si="7"/>
        <v>477.5</v>
      </c>
      <c r="D22" t="str">
        <f t="shared" ca="1" si="7"/>
        <v/>
      </c>
      <c r="E22" t="str">
        <f t="shared" ca="1" si="7"/>
        <v>Stony Brook Road Stony Brook (1360)</v>
      </c>
      <c r="F22" t="str">
        <f t="shared" ca="1" si="7"/>
        <v/>
      </c>
      <c r="G22">
        <f t="shared" ca="1" si="7"/>
        <v>217</v>
      </c>
      <c r="H22">
        <f t="shared" ca="1" si="7"/>
        <v>175</v>
      </c>
      <c r="I22" s="14" t="str">
        <f t="shared" ca="1" si="7"/>
        <v/>
      </c>
      <c r="J22" t="str">
        <f t="shared" ca="1" si="7"/>
        <v/>
      </c>
      <c r="K22" t="str">
        <f t="shared" ca="1" si="7"/>
        <v/>
      </c>
      <c r="L22" t="str">
        <f t="shared" ca="1" si="7"/>
        <v>R; w</v>
      </c>
      <c r="M22" t="str">
        <f t="shared" ca="1" si="7"/>
        <v/>
      </c>
      <c r="N22" t="str">
        <f t="shared" ca="1" si="7"/>
        <v/>
      </c>
      <c r="O22" t="str">
        <f t="shared" ca="1" si="7"/>
        <v/>
      </c>
      <c r="P22" t="str">
        <f t="shared" ca="1" si="7"/>
        <v/>
      </c>
      <c r="Q22" t="str">
        <f t="shared" ca="1" si="7"/>
        <v/>
      </c>
      <c r="R22" t="str">
        <f t="shared" ca="1" si="7"/>
        <v/>
      </c>
      <c r="S22" t="str">
        <f t="shared" ca="1" si="7"/>
        <v/>
      </c>
      <c r="T22" t="str">
        <f t="shared" ca="1" si="7"/>
        <v/>
      </c>
      <c r="U22" t="str">
        <f t="shared" ca="1" si="7"/>
        <v>X</v>
      </c>
      <c r="V22" t="str">
        <f t="shared" ca="1" si="7"/>
        <v/>
      </c>
      <c r="W22" t="str">
        <f t="shared" ref="W22:AF31" ca="1" si="9">IF(ISBLANK(INDIRECT(ADDRESS(ROW(),W$1,4,1,"Raw_Data"))),"",(INDIRECT(ADDRESS(ROW(),W$1,4,1,"Raw_Data"))))</f>
        <v/>
      </c>
      <c r="X22" t="str">
        <f t="shared" ca="1" si="9"/>
        <v/>
      </c>
      <c r="Y22" t="str">
        <f t="shared" ca="1" si="9"/>
        <v/>
      </c>
      <c r="Z22" t="str">
        <f t="shared" ca="1" si="9"/>
        <v/>
      </c>
      <c r="AA22" t="str">
        <f t="shared" ca="1" si="9"/>
        <v/>
      </c>
      <c r="AB22" t="str">
        <f t="shared" ca="1" si="9"/>
        <v/>
      </c>
      <c r="AC22" t="str">
        <f t="shared" ca="1" si="9"/>
        <v/>
      </c>
      <c r="AD22" t="str">
        <f t="shared" ca="1" si="9"/>
        <v/>
      </c>
      <c r="AE22" t="str">
        <f t="shared" ca="1" si="9"/>
        <v/>
      </c>
      <c r="AF22" t="str">
        <f t="shared" ca="1" si="9"/>
        <v>X</v>
      </c>
      <c r="AG22" t="str">
        <f t="shared" ref="AG22:AM31" ca="1" si="10">IF(ISBLANK(INDIRECT(ADDRESS(ROW(),AG$1,4,1,"Raw_Data"))),"",(INDIRECT(ADDRESS(ROW(),AG$1,4,1,"Raw_Data"))))</f>
        <v/>
      </c>
      <c r="AH22" t="str">
        <f t="shared" ca="1" si="10"/>
        <v/>
      </c>
      <c r="AI22" t="str">
        <f t="shared" ca="1" si="10"/>
        <v/>
      </c>
      <c r="AJ22" t="str">
        <f t="shared" ca="1" si="10"/>
        <v/>
      </c>
      <c r="AK22" t="str">
        <f t="shared" ca="1" si="10"/>
        <v/>
      </c>
      <c r="AL22" t="str">
        <f t="shared" ca="1" si="10"/>
        <v/>
      </c>
      <c r="AM22" t="str">
        <f t="shared" ca="1" si="10"/>
        <v/>
      </c>
    </row>
    <row r="23" spans="1:39" x14ac:dyDescent="0.25">
      <c r="A23">
        <f t="shared" ca="1" si="8"/>
        <v>1715.5</v>
      </c>
      <c r="B23">
        <f t="shared" ca="1" si="7"/>
        <v>473.6</v>
      </c>
      <c r="D23" t="str">
        <f t="shared" ca="1" si="7"/>
        <v/>
      </c>
      <c r="E23" t="str">
        <f t="shared" ca="1" si="7"/>
        <v>Chateauguay Road (2000)</v>
      </c>
      <c r="F23" t="str">
        <f t="shared" ca="1" si="7"/>
        <v/>
      </c>
      <c r="G23">
        <f t="shared" ca="1" si="7"/>
        <v>217</v>
      </c>
      <c r="H23">
        <f t="shared" ca="1" si="7"/>
        <v>175</v>
      </c>
      <c r="I23" s="14" t="str">
        <f t="shared" ca="1" si="7"/>
        <v/>
      </c>
      <c r="J23" t="str">
        <f t="shared" ca="1" si="7"/>
        <v/>
      </c>
      <c r="K23" t="str">
        <f t="shared" ca="1" si="7"/>
        <v/>
      </c>
      <c r="L23" t="str">
        <f t="shared" ca="1" si="7"/>
        <v>R</v>
      </c>
      <c r="M23" t="str">
        <f t="shared" ca="1" si="7"/>
        <v/>
      </c>
      <c r="N23" t="str">
        <f t="shared" ca="1" si="7"/>
        <v/>
      </c>
      <c r="O23" t="str">
        <f t="shared" ca="1" si="7"/>
        <v/>
      </c>
      <c r="P23" t="str">
        <f t="shared" ca="1" si="7"/>
        <v/>
      </c>
      <c r="Q23" t="str">
        <f t="shared" ca="1" si="7"/>
        <v/>
      </c>
      <c r="R23" t="str">
        <f t="shared" ca="1" si="7"/>
        <v/>
      </c>
      <c r="S23" t="str">
        <f t="shared" ca="1" si="7"/>
        <v/>
      </c>
      <c r="T23" t="str">
        <f t="shared" ca="1" si="7"/>
        <v/>
      </c>
      <c r="U23" t="str">
        <f t="shared" ca="1" si="7"/>
        <v>X</v>
      </c>
      <c r="V23" t="str">
        <f t="shared" ca="1" si="7"/>
        <v/>
      </c>
      <c r="W23" t="str">
        <f t="shared" ca="1" si="9"/>
        <v/>
      </c>
      <c r="X23" t="str">
        <f t="shared" ca="1" si="9"/>
        <v/>
      </c>
      <c r="Y23" t="str">
        <f t="shared" ca="1" si="9"/>
        <v/>
      </c>
      <c r="Z23" t="str">
        <f t="shared" ca="1" si="9"/>
        <v/>
      </c>
      <c r="AA23" t="str">
        <f t="shared" ca="1" si="9"/>
        <v/>
      </c>
      <c r="AB23" t="str">
        <f t="shared" ca="1" si="9"/>
        <v/>
      </c>
      <c r="AC23" t="str">
        <f t="shared" ca="1" si="9"/>
        <v/>
      </c>
      <c r="AD23" t="str">
        <f t="shared" ca="1" si="9"/>
        <v/>
      </c>
      <c r="AE23" t="str">
        <f t="shared" ca="1" si="9"/>
        <v/>
      </c>
      <c r="AF23" t="str">
        <f t="shared" ca="1" si="9"/>
        <v/>
      </c>
      <c r="AG23" t="str">
        <f t="shared" ca="1" si="10"/>
        <v/>
      </c>
      <c r="AH23" t="str">
        <f t="shared" ca="1" si="10"/>
        <v/>
      </c>
      <c r="AI23" t="str">
        <f t="shared" ca="1" si="10"/>
        <v/>
      </c>
      <c r="AJ23" t="str">
        <f t="shared" ca="1" si="10"/>
        <v/>
      </c>
      <c r="AK23" t="str">
        <f t="shared" ca="1" si="10"/>
        <v/>
      </c>
      <c r="AL23" t="str">
        <f t="shared" ca="1" si="10"/>
        <v/>
      </c>
      <c r="AM23" t="str">
        <f t="shared" ca="1" si="10"/>
        <v/>
      </c>
    </row>
    <row r="24" spans="1:39" x14ac:dyDescent="0.25">
      <c r="A24">
        <f t="shared" ca="1" si="8"/>
        <v>1716.2</v>
      </c>
      <c r="B24">
        <f t="shared" ca="1" si="7"/>
        <v>472.9</v>
      </c>
      <c r="D24" t="str">
        <f t="shared" ca="1" si="7"/>
        <v/>
      </c>
      <c r="E24" t="str">
        <f t="shared" ca="1" si="7"/>
        <v>Lakota Lake Lookout (2640)</v>
      </c>
      <c r="F24" t="str">
        <f t="shared" ref="B24:V31" ca="1" si="11">IF(ISBLANK(INDIRECT(ADDRESS(ROW(),F$1,4,1,"Raw_Data"))),"",(INDIRECT(ADDRESS(ROW(),F$1,4,1,"Raw_Data"))))</f>
        <v/>
      </c>
      <c r="G24">
        <f t="shared" ca="1" si="11"/>
        <v>217</v>
      </c>
      <c r="H24">
        <f t="shared" ca="1" si="11"/>
        <v>175</v>
      </c>
      <c r="I24" s="14" t="str">
        <f t="shared" ca="1" si="7"/>
        <v/>
      </c>
      <c r="J24" t="str">
        <f t="shared" ca="1" si="11"/>
        <v/>
      </c>
      <c r="K24" t="str">
        <f t="shared" ca="1" si="11"/>
        <v/>
      </c>
      <c r="L24" t="str">
        <f t="shared" ca="1" si="11"/>
        <v/>
      </c>
      <c r="M24" t="str">
        <f t="shared" ca="1" si="11"/>
        <v/>
      </c>
      <c r="N24" t="str">
        <f t="shared" ca="1" si="11"/>
        <v/>
      </c>
      <c r="O24" t="str">
        <f t="shared" ca="1" si="11"/>
        <v/>
      </c>
      <c r="P24" t="str">
        <f t="shared" ca="1" si="11"/>
        <v/>
      </c>
      <c r="Q24" t="str">
        <f t="shared" ca="1" si="11"/>
        <v/>
      </c>
      <c r="R24" t="str">
        <f t="shared" ca="1" si="11"/>
        <v/>
      </c>
      <c r="S24" t="str">
        <f t="shared" ca="1" si="11"/>
        <v/>
      </c>
      <c r="T24" t="str">
        <f t="shared" ca="1" si="11"/>
        <v/>
      </c>
      <c r="U24" t="str">
        <f t="shared" ca="1" si="11"/>
        <v/>
      </c>
      <c r="V24" t="str">
        <f t="shared" ca="1" si="11"/>
        <v/>
      </c>
      <c r="W24" t="str">
        <f t="shared" ca="1" si="9"/>
        <v/>
      </c>
      <c r="X24" t="str">
        <f t="shared" ca="1" si="9"/>
        <v/>
      </c>
      <c r="Y24" t="str">
        <f t="shared" ca="1" si="9"/>
        <v/>
      </c>
      <c r="Z24" t="str">
        <f t="shared" ca="1" si="9"/>
        <v/>
      </c>
      <c r="AA24" t="str">
        <f t="shared" ca="1" si="9"/>
        <v/>
      </c>
      <c r="AB24" t="str">
        <f t="shared" ca="1" si="9"/>
        <v/>
      </c>
      <c r="AC24" t="str">
        <f t="shared" ca="1" si="9"/>
        <v/>
      </c>
      <c r="AD24" t="str">
        <f t="shared" ca="1" si="9"/>
        <v/>
      </c>
      <c r="AE24" t="str">
        <f t="shared" ca="1" si="9"/>
        <v/>
      </c>
      <c r="AF24" t="str">
        <f t="shared" ca="1" si="9"/>
        <v/>
      </c>
      <c r="AG24" t="str">
        <f t="shared" ca="1" si="10"/>
        <v/>
      </c>
      <c r="AH24" t="str">
        <f t="shared" ca="1" si="10"/>
        <v/>
      </c>
      <c r="AI24" t="str">
        <f t="shared" ca="1" si="10"/>
        <v/>
      </c>
      <c r="AJ24" t="str">
        <f t="shared" ca="1" si="10"/>
        <v/>
      </c>
      <c r="AK24" t="str">
        <f t="shared" ca="1" si="10"/>
        <v/>
      </c>
      <c r="AL24" t="str">
        <f t="shared" ca="1" si="10"/>
        <v/>
      </c>
      <c r="AM24" t="str">
        <f t="shared" ca="1" si="10"/>
        <v/>
      </c>
    </row>
    <row r="25" spans="1:39" x14ac:dyDescent="0.25">
      <c r="A25">
        <f t="shared" ca="1" si="8"/>
        <v>1718.3</v>
      </c>
      <c r="B25">
        <f t="shared" ca="1" si="11"/>
        <v>470.8</v>
      </c>
      <c r="D25" t="str">
        <f t="shared" ca="1" si="11"/>
        <v/>
      </c>
      <c r="E25" t="str">
        <f t="shared" ca="1" si="11"/>
        <v xml:space="preserve">Trail to the Lookout (2320) ...observation deck </v>
      </c>
      <c r="F25" t="str">
        <f t="shared" ca="1" si="11"/>
        <v/>
      </c>
      <c r="G25">
        <f t="shared" ca="1" si="11"/>
        <v>217</v>
      </c>
      <c r="H25">
        <f t="shared" ca="1" si="11"/>
        <v>175</v>
      </c>
      <c r="I25" s="14" t="str">
        <f t="shared" ca="1" si="7"/>
        <v/>
      </c>
      <c r="J25" t="str">
        <f t="shared" ca="1" si="11"/>
        <v/>
      </c>
      <c r="K25" t="str">
        <f t="shared" ca="1" si="11"/>
        <v/>
      </c>
      <c r="L25" t="str">
        <f t="shared" ca="1" si="11"/>
        <v>W-0.2m</v>
      </c>
      <c r="M25" t="str">
        <f t="shared" ca="1" si="11"/>
        <v/>
      </c>
      <c r="N25" t="str">
        <f t="shared" ca="1" si="11"/>
        <v/>
      </c>
      <c r="O25" t="str">
        <f t="shared" ca="1" si="11"/>
        <v/>
      </c>
      <c r="P25" t="str">
        <f t="shared" ca="1" si="11"/>
        <v/>
      </c>
      <c r="Q25" t="str">
        <f t="shared" ca="1" si="11"/>
        <v/>
      </c>
      <c r="R25" t="str">
        <f t="shared" ca="1" si="11"/>
        <v/>
      </c>
      <c r="S25" t="str">
        <f t="shared" ca="1" si="11"/>
        <v/>
      </c>
      <c r="T25" t="str">
        <f t="shared" ca="1" si="11"/>
        <v/>
      </c>
      <c r="U25" t="str">
        <f t="shared" ca="1" si="11"/>
        <v/>
      </c>
      <c r="V25" t="str">
        <f t="shared" ca="1" si="11"/>
        <v/>
      </c>
      <c r="W25" t="str">
        <f t="shared" ca="1" si="9"/>
        <v/>
      </c>
      <c r="X25" t="str">
        <f t="shared" ca="1" si="9"/>
        <v/>
      </c>
      <c r="Y25" t="str">
        <f t="shared" ca="1" si="9"/>
        <v/>
      </c>
      <c r="Z25" t="str">
        <f t="shared" ca="1" si="9"/>
        <v/>
      </c>
      <c r="AA25" t="str">
        <f t="shared" ca="1" si="9"/>
        <v/>
      </c>
      <c r="AB25" t="str">
        <f t="shared" ca="1" si="9"/>
        <v/>
      </c>
      <c r="AC25" t="str">
        <f t="shared" ca="1" si="9"/>
        <v/>
      </c>
      <c r="AD25" t="str">
        <f t="shared" ca="1" si="9"/>
        <v/>
      </c>
      <c r="AE25" t="str">
        <f t="shared" ca="1" si="9"/>
        <v/>
      </c>
      <c r="AF25" t="str">
        <f t="shared" ca="1" si="9"/>
        <v/>
      </c>
      <c r="AG25" t="str">
        <f t="shared" ca="1" si="10"/>
        <v/>
      </c>
      <c r="AH25" t="str">
        <f t="shared" ca="1" si="10"/>
        <v/>
      </c>
      <c r="AI25" t="str">
        <f t="shared" ca="1" si="10"/>
        <v/>
      </c>
      <c r="AJ25" t="str">
        <f t="shared" ca="1" si="10"/>
        <v/>
      </c>
      <c r="AK25" t="str">
        <f t="shared" ca="1" si="10"/>
        <v/>
      </c>
      <c r="AL25" t="str">
        <f t="shared" ca="1" si="10"/>
        <v/>
      </c>
      <c r="AM25" t="str">
        <f t="shared" ca="1" si="10"/>
        <v/>
      </c>
    </row>
    <row r="26" spans="1:39" x14ac:dyDescent="0.25">
      <c r="A26">
        <f t="shared" ca="1" si="8"/>
        <v>1720.7</v>
      </c>
      <c r="B26">
        <f t="shared" ca="1" si="11"/>
        <v>468.4</v>
      </c>
      <c r="D26" t="str">
        <f t="shared" ca="1" si="11"/>
        <v>SHELTER</v>
      </c>
      <c r="E26" t="str">
        <f t="shared" ca="1" si="11"/>
        <v xml:space="preserve">Winturri Shelter (1910)...10.2mS; 11.9mN </v>
      </c>
      <c r="F26" t="str">
        <f t="shared" ca="1" si="11"/>
        <v>Water source is a spring in front of the shelter. </v>
      </c>
      <c r="G26">
        <f t="shared" ca="1" si="11"/>
        <v>217</v>
      </c>
      <c r="H26">
        <f t="shared" ca="1" si="11"/>
        <v>178</v>
      </c>
      <c r="I26" s="14" t="str">
        <f t="shared" ca="1" si="7"/>
        <v/>
      </c>
      <c r="J26" t="str">
        <f t="shared" ca="1" si="11"/>
        <v/>
      </c>
      <c r="K26" t="str">
        <f t="shared" ca="1" si="11"/>
        <v/>
      </c>
      <c r="L26" t="str">
        <f t="shared" ca="1" si="11"/>
        <v>W-0.2m S; w</v>
      </c>
      <c r="M26" t="str">
        <f t="shared" ca="1" si="11"/>
        <v>W-0.2m</v>
      </c>
      <c r="N26" t="str">
        <f t="shared" ca="1" si="11"/>
        <v/>
      </c>
      <c r="O26" t="str">
        <f t="shared" ca="1" si="11"/>
        <v/>
      </c>
      <c r="P26" t="str">
        <f t="shared" ca="1" si="11"/>
        <v/>
      </c>
      <c r="Q26" t="str">
        <f t="shared" ca="1" si="11"/>
        <v/>
      </c>
      <c r="R26" t="str">
        <f t="shared" ca="1" si="11"/>
        <v/>
      </c>
      <c r="S26" t="str">
        <f t="shared" ca="1" si="11"/>
        <v/>
      </c>
      <c r="T26" t="str">
        <f t="shared" ca="1" si="11"/>
        <v/>
      </c>
      <c r="U26" t="str">
        <f t="shared" ca="1" si="11"/>
        <v/>
      </c>
      <c r="V26" t="str">
        <f t="shared" ca="1" si="11"/>
        <v/>
      </c>
      <c r="W26" t="str">
        <f t="shared" ca="1" si="9"/>
        <v>X</v>
      </c>
      <c r="X26" t="str">
        <f t="shared" ca="1" si="9"/>
        <v/>
      </c>
      <c r="Y26" t="str">
        <f t="shared" ca="1" si="9"/>
        <v/>
      </c>
      <c r="Z26" t="str">
        <f t="shared" ca="1" si="9"/>
        <v/>
      </c>
      <c r="AA26" t="str">
        <f t="shared" ca="1" si="9"/>
        <v/>
      </c>
      <c r="AB26" t="str">
        <f t="shared" ca="1" si="9"/>
        <v/>
      </c>
      <c r="AC26" t="str">
        <f t="shared" ca="1" si="9"/>
        <v/>
      </c>
      <c r="AD26" t="str">
        <f t="shared" ca="1" si="9"/>
        <v/>
      </c>
      <c r="AE26" t="str">
        <f t="shared" ca="1" si="9"/>
        <v/>
      </c>
      <c r="AF26" t="str">
        <f t="shared" ca="1" si="9"/>
        <v>X</v>
      </c>
      <c r="AG26" t="str">
        <f t="shared" ca="1" si="10"/>
        <v/>
      </c>
      <c r="AH26" t="str">
        <f t="shared" ca="1" si="10"/>
        <v/>
      </c>
      <c r="AI26" t="str">
        <f t="shared" ca="1" si="10"/>
        <v/>
      </c>
      <c r="AJ26" t="str">
        <f t="shared" ca="1" si="10"/>
        <v/>
      </c>
      <c r="AK26">
        <f t="shared" ca="1" si="10"/>
        <v>-72.622600000000006</v>
      </c>
      <c r="AL26">
        <f t="shared" ca="1" si="10"/>
        <v>43.662179999999999</v>
      </c>
      <c r="AM26">
        <f t="shared" ca="1" si="10"/>
        <v>2082</v>
      </c>
    </row>
    <row r="27" spans="1:39" x14ac:dyDescent="0.25">
      <c r="A27">
        <f t="shared" ca="1" si="8"/>
        <v>1724.5</v>
      </c>
      <c r="B27">
        <f t="shared" ca="1" si="11"/>
        <v>464.6</v>
      </c>
      <c r="D27" t="str">
        <f t="shared" ca="1" si="11"/>
        <v>TOWN</v>
      </c>
      <c r="E27" t="str">
        <f t="shared" ca="1" si="11"/>
        <v xml:space="preserve">Vt. 12 Gulf Stream Bridge (882) Woodstock Vt. 05091 </v>
      </c>
      <c r="F27" t="str">
        <f t="shared" ca="1" si="11"/>
        <v/>
      </c>
      <c r="G27">
        <f t="shared" ca="1" si="11"/>
        <v>217</v>
      </c>
      <c r="H27">
        <f t="shared" ca="1" si="11"/>
        <v>178</v>
      </c>
      <c r="I27" s="14" t="str">
        <f t="shared" ca="1" si="7"/>
        <v/>
      </c>
      <c r="J27" t="str">
        <f t="shared" ca="1" si="11"/>
        <v/>
      </c>
      <c r="K27" t="str">
        <f t="shared" ca="1" si="11"/>
        <v/>
      </c>
      <c r="L27" t="str">
        <f t="shared" ca="1" si="11"/>
        <v>R; P; w (E-4.4m PO; G; L; M; D; V) (W-0.2m G)</v>
      </c>
      <c r="M27" t="str">
        <f t="shared" ca="1" si="11"/>
        <v/>
      </c>
      <c r="N27" t="str">
        <f t="shared" ca="1" si="11"/>
        <v/>
      </c>
      <c r="O27" t="str">
        <f t="shared" ca="1" si="11"/>
        <v/>
      </c>
      <c r="P27" t="str">
        <f t="shared" ca="1" si="11"/>
        <v/>
      </c>
      <c r="Q27" t="str">
        <f t="shared" ca="1" si="11"/>
        <v/>
      </c>
      <c r="R27" t="str">
        <f t="shared" ca="1" si="11"/>
        <v/>
      </c>
      <c r="S27" t="str">
        <f t="shared" ca="1" si="11"/>
        <v>X</v>
      </c>
      <c r="T27" t="str">
        <f t="shared" ca="1" si="11"/>
        <v>X</v>
      </c>
      <c r="U27" t="str">
        <f t="shared" ca="1" si="11"/>
        <v>X</v>
      </c>
      <c r="V27" t="str">
        <f t="shared" ca="1" si="11"/>
        <v/>
      </c>
      <c r="W27" t="str">
        <f t="shared" ca="1" si="9"/>
        <v/>
      </c>
      <c r="X27" t="str">
        <f t="shared" ca="1" si="9"/>
        <v>X</v>
      </c>
      <c r="Y27" t="str">
        <f t="shared" ca="1" si="9"/>
        <v/>
      </c>
      <c r="Z27" t="str">
        <f t="shared" ca="1" si="9"/>
        <v/>
      </c>
      <c r="AA27" t="str">
        <f t="shared" ca="1" si="9"/>
        <v/>
      </c>
      <c r="AB27" t="str">
        <f t="shared" ca="1" si="9"/>
        <v/>
      </c>
      <c r="AC27" t="str">
        <f t="shared" ca="1" si="9"/>
        <v/>
      </c>
      <c r="AD27" t="str">
        <f t="shared" ca="1" si="9"/>
        <v>X</v>
      </c>
      <c r="AE27" t="str">
        <f t="shared" ca="1" si="9"/>
        <v>X</v>
      </c>
      <c r="AF27" t="str">
        <f t="shared" ca="1" si="9"/>
        <v>X</v>
      </c>
      <c r="AG27" t="str">
        <f t="shared" ca="1" si="10"/>
        <v>X</v>
      </c>
      <c r="AH27">
        <f t="shared" ca="1" si="10"/>
        <v>4.4000000000000004</v>
      </c>
      <c r="AI27" t="str">
        <f t="shared" ca="1" si="10"/>
        <v>M-F 8:30-5, Sa 9-12</v>
      </c>
      <c r="AJ27" t="str">
        <f t="shared" ca="1" si="10"/>
        <v>(802) 457-1323</v>
      </c>
      <c r="AK27" t="str">
        <f t="shared" ca="1" si="10"/>
        <v/>
      </c>
      <c r="AL27" t="str">
        <f t="shared" ca="1" si="10"/>
        <v/>
      </c>
      <c r="AM27" t="str">
        <f t="shared" ca="1" si="10"/>
        <v/>
      </c>
    </row>
    <row r="28" spans="1:39" x14ac:dyDescent="0.25">
      <c r="A28">
        <f t="shared" ca="1" si="8"/>
        <v>1725.6</v>
      </c>
      <c r="B28">
        <f t="shared" ca="1" si="11"/>
        <v>463.5</v>
      </c>
      <c r="D28" t="str">
        <f t="shared" ca="1" si="11"/>
        <v/>
      </c>
      <c r="E28" t="str">
        <f t="shared" ca="1" si="11"/>
        <v>Dana Hill (1530)</v>
      </c>
      <c r="F28" t="str">
        <f t="shared" ca="1" si="11"/>
        <v/>
      </c>
      <c r="G28">
        <f t="shared" ca="1" si="11"/>
        <v>219</v>
      </c>
      <c r="H28">
        <f t="shared" ca="1" si="11"/>
        <v>178</v>
      </c>
      <c r="I28" s="14" t="str">
        <f t="shared" ca="1" si="7"/>
        <v/>
      </c>
      <c r="J28" t="str">
        <f t="shared" ca="1" si="11"/>
        <v>ATC N.H.-Vt. Map 5</v>
      </c>
      <c r="K28" t="str">
        <f t="shared" ca="1" si="11"/>
        <v/>
      </c>
      <c r="L28" t="str">
        <f t="shared" ca="1" si="11"/>
        <v/>
      </c>
      <c r="M28" t="str">
        <f t="shared" ca="1" si="11"/>
        <v/>
      </c>
      <c r="N28" t="str">
        <f t="shared" ca="1" si="11"/>
        <v/>
      </c>
      <c r="O28" t="str">
        <f t="shared" ca="1" si="11"/>
        <v/>
      </c>
      <c r="P28" t="str">
        <f t="shared" ca="1" si="11"/>
        <v/>
      </c>
      <c r="Q28" t="str">
        <f t="shared" ca="1" si="11"/>
        <v/>
      </c>
      <c r="R28" t="str">
        <f t="shared" ca="1" si="11"/>
        <v/>
      </c>
      <c r="S28" t="str">
        <f t="shared" ca="1" si="11"/>
        <v/>
      </c>
      <c r="T28" t="str">
        <f t="shared" ca="1" si="11"/>
        <v/>
      </c>
      <c r="U28" t="str">
        <f t="shared" ca="1" si="11"/>
        <v/>
      </c>
      <c r="V28" t="str">
        <f t="shared" ca="1" si="11"/>
        <v/>
      </c>
      <c r="W28" t="str">
        <f t="shared" ca="1" si="9"/>
        <v/>
      </c>
      <c r="X28" t="str">
        <f t="shared" ca="1" si="9"/>
        <v/>
      </c>
      <c r="Y28" t="str">
        <f t="shared" ca="1" si="9"/>
        <v/>
      </c>
      <c r="Z28" t="str">
        <f t="shared" ca="1" si="9"/>
        <v/>
      </c>
      <c r="AA28" t="str">
        <f t="shared" ca="1" si="9"/>
        <v/>
      </c>
      <c r="AB28" t="str">
        <f t="shared" ca="1" si="9"/>
        <v/>
      </c>
      <c r="AC28" t="str">
        <f t="shared" ca="1" si="9"/>
        <v/>
      </c>
      <c r="AD28" t="str">
        <f t="shared" ca="1" si="9"/>
        <v/>
      </c>
      <c r="AE28" t="str">
        <f t="shared" ca="1" si="9"/>
        <v/>
      </c>
      <c r="AF28" t="str">
        <f t="shared" ca="1" si="9"/>
        <v/>
      </c>
      <c r="AG28" t="str">
        <f t="shared" ca="1" si="10"/>
        <v/>
      </c>
      <c r="AH28" t="str">
        <f t="shared" ca="1" si="10"/>
        <v/>
      </c>
      <c r="AI28" t="str">
        <f t="shared" ca="1" si="10"/>
        <v/>
      </c>
      <c r="AJ28" t="str">
        <f t="shared" ca="1" si="10"/>
        <v/>
      </c>
      <c r="AK28" t="str">
        <f t="shared" ca="1" si="10"/>
        <v/>
      </c>
      <c r="AL28" t="str">
        <f t="shared" ca="1" si="10"/>
        <v/>
      </c>
      <c r="AM28" t="str">
        <f t="shared" ca="1" si="10"/>
        <v/>
      </c>
    </row>
    <row r="29" spans="1:39" x14ac:dyDescent="0.25">
      <c r="A29">
        <f t="shared" ca="1" si="8"/>
        <v>1726</v>
      </c>
      <c r="B29">
        <f t="shared" ca="1" si="11"/>
        <v>463.1</v>
      </c>
      <c r="D29" t="str">
        <f t="shared" ca="1" si="11"/>
        <v>TOWN</v>
      </c>
      <c r="E29" t="str">
        <f t="shared" ca="1" si="11"/>
        <v xml:space="preserve">Woodstock Stage Road Barnard Brook (820) South Pomfret Vt. 05067 </v>
      </c>
      <c r="F29" t="str">
        <f t="shared" ca="1" si="11"/>
        <v/>
      </c>
      <c r="G29">
        <f t="shared" ca="1" si="11"/>
        <v>219</v>
      </c>
      <c r="H29">
        <f t="shared" ca="1" si="11"/>
        <v>178</v>
      </c>
      <c r="I29" s="14" t="str">
        <f t="shared" ca="1" si="7"/>
        <v/>
      </c>
      <c r="J29" t="str">
        <f t="shared" ca="1" si="11"/>
        <v/>
      </c>
      <c r="K29" t="str">
        <f t="shared" ca="1" si="11"/>
        <v/>
      </c>
      <c r="L29" t="str">
        <f t="shared" ca="1" si="11"/>
        <v>R; P; w (E-0.9m PO; G; M)</v>
      </c>
      <c r="M29" t="str">
        <f t="shared" ca="1" si="11"/>
        <v>E-0.9m</v>
      </c>
      <c r="N29" t="str">
        <f t="shared" ca="1" si="11"/>
        <v/>
      </c>
      <c r="O29" t="str">
        <f t="shared" ca="1" si="11"/>
        <v/>
      </c>
      <c r="P29" t="str">
        <f t="shared" ca="1" si="11"/>
        <v/>
      </c>
      <c r="Q29" t="str">
        <f t="shared" ca="1" si="11"/>
        <v/>
      </c>
      <c r="R29" t="str">
        <f t="shared" ca="1" si="11"/>
        <v/>
      </c>
      <c r="S29" t="str">
        <f t="shared" ca="1" si="11"/>
        <v>X</v>
      </c>
      <c r="T29" t="str">
        <f t="shared" ca="1" si="11"/>
        <v/>
      </c>
      <c r="U29" t="str">
        <f t="shared" ca="1" si="11"/>
        <v>X</v>
      </c>
      <c r="V29" t="str">
        <f t="shared" ca="1" si="11"/>
        <v/>
      </c>
      <c r="W29" t="str">
        <f t="shared" ca="1" si="9"/>
        <v/>
      </c>
      <c r="X29" t="str">
        <f t="shared" ca="1" si="9"/>
        <v>X</v>
      </c>
      <c r="Y29" t="str">
        <f t="shared" ca="1" si="9"/>
        <v/>
      </c>
      <c r="Z29" t="str">
        <f t="shared" ca="1" si="9"/>
        <v/>
      </c>
      <c r="AA29" t="str">
        <f t="shared" ca="1" si="9"/>
        <v/>
      </c>
      <c r="AB29" t="str">
        <f t="shared" ca="1" si="9"/>
        <v/>
      </c>
      <c r="AC29" t="str">
        <f t="shared" ca="1" si="9"/>
        <v/>
      </c>
      <c r="AD29" t="str">
        <f t="shared" ca="1" si="9"/>
        <v/>
      </c>
      <c r="AE29" t="str">
        <f t="shared" ca="1" si="9"/>
        <v/>
      </c>
      <c r="AF29" t="str">
        <f t="shared" ca="1" si="9"/>
        <v>X</v>
      </c>
      <c r="AG29" t="str">
        <f t="shared" ca="1" si="10"/>
        <v>X</v>
      </c>
      <c r="AH29">
        <f t="shared" ca="1" si="10"/>
        <v>1</v>
      </c>
      <c r="AI29" t="str">
        <f t="shared" ca="1" si="10"/>
        <v>M-F 8-1 &amp; 2-4:45, Sa 8:30-11:30</v>
      </c>
      <c r="AJ29" t="str">
        <f t="shared" ca="1" si="10"/>
        <v>(802) 457-1147</v>
      </c>
      <c r="AK29" t="str">
        <f t="shared" ca="1" si="10"/>
        <v/>
      </c>
      <c r="AL29" t="str">
        <f t="shared" ca="1" si="10"/>
        <v/>
      </c>
      <c r="AM29" t="str">
        <f t="shared" ca="1" si="10"/>
        <v/>
      </c>
    </row>
    <row r="30" spans="1:39" x14ac:dyDescent="0.25">
      <c r="A30">
        <f t="shared" ca="1" si="8"/>
        <v>1727.5</v>
      </c>
      <c r="B30">
        <f t="shared" ca="1" si="11"/>
        <v>461.6</v>
      </c>
      <c r="D30" t="str">
        <f t="shared" ca="1" si="11"/>
        <v/>
      </c>
      <c r="E30" t="str">
        <f t="shared" ca="1" si="11"/>
        <v xml:space="preserve">Bartlett Brook Road (1050)...gravel footbridge brook </v>
      </c>
      <c r="F30" t="str">
        <f t="shared" ca="1" si="11"/>
        <v/>
      </c>
      <c r="G30">
        <f t="shared" ca="1" si="11"/>
        <v>219</v>
      </c>
      <c r="H30">
        <f t="shared" ca="1" si="11"/>
        <v>178</v>
      </c>
      <c r="I30" s="14" t="str">
        <f t="shared" ca="1" si="7"/>
        <v/>
      </c>
      <c r="J30" t="str">
        <f t="shared" ca="1" si="11"/>
        <v/>
      </c>
      <c r="K30" t="str">
        <f t="shared" ca="1" si="11"/>
        <v/>
      </c>
      <c r="L30" t="str">
        <f t="shared" ca="1" si="11"/>
        <v>R; w (E-1.6m PO; G; M)</v>
      </c>
      <c r="M30" t="str">
        <f t="shared" ca="1" si="11"/>
        <v>E-1.6m</v>
      </c>
      <c r="N30" t="str">
        <f t="shared" ca="1" si="11"/>
        <v/>
      </c>
      <c r="O30" t="str">
        <f t="shared" ca="1" si="11"/>
        <v/>
      </c>
      <c r="P30" t="str">
        <f t="shared" ca="1" si="11"/>
        <v/>
      </c>
      <c r="Q30" t="str">
        <f t="shared" ca="1" si="11"/>
        <v/>
      </c>
      <c r="R30" t="str">
        <f t="shared" ca="1" si="11"/>
        <v/>
      </c>
      <c r="S30" t="str">
        <f t="shared" ca="1" si="11"/>
        <v>X</v>
      </c>
      <c r="T30" t="str">
        <f t="shared" ca="1" si="11"/>
        <v/>
      </c>
      <c r="U30" t="str">
        <f t="shared" ca="1" si="11"/>
        <v>X</v>
      </c>
      <c r="V30" t="str">
        <f t="shared" ca="1" si="11"/>
        <v/>
      </c>
      <c r="W30" t="str">
        <f t="shared" ca="1" si="9"/>
        <v/>
      </c>
      <c r="X30" t="str">
        <f t="shared" ca="1" si="9"/>
        <v>X</v>
      </c>
      <c r="Y30" t="str">
        <f t="shared" ca="1" si="9"/>
        <v/>
      </c>
      <c r="Z30" t="str">
        <f t="shared" ca="1" si="9"/>
        <v/>
      </c>
      <c r="AA30" t="str">
        <f t="shared" ca="1" si="9"/>
        <v/>
      </c>
      <c r="AB30" t="str">
        <f t="shared" ca="1" si="9"/>
        <v/>
      </c>
      <c r="AC30" t="str">
        <f t="shared" ca="1" si="9"/>
        <v/>
      </c>
      <c r="AD30" t="str">
        <f t="shared" ca="1" si="9"/>
        <v/>
      </c>
      <c r="AE30" t="str">
        <f t="shared" ca="1" si="9"/>
        <v/>
      </c>
      <c r="AF30" t="str">
        <f t="shared" ca="1" si="9"/>
        <v>X</v>
      </c>
      <c r="AG30" t="str">
        <f t="shared" ca="1" si="10"/>
        <v>X</v>
      </c>
      <c r="AH30" t="str">
        <f t="shared" ca="1" si="10"/>
        <v/>
      </c>
      <c r="AI30" t="str">
        <f t="shared" ca="1" si="10"/>
        <v/>
      </c>
      <c r="AJ30" t="str">
        <f t="shared" ca="1" si="10"/>
        <v/>
      </c>
      <c r="AK30" t="str">
        <f t="shared" ca="1" si="10"/>
        <v/>
      </c>
      <c r="AL30" t="str">
        <f t="shared" ca="1" si="10"/>
        <v/>
      </c>
      <c r="AM30" t="str">
        <f t="shared" ca="1" si="10"/>
        <v/>
      </c>
    </row>
    <row r="31" spans="1:39" x14ac:dyDescent="0.25">
      <c r="A31">
        <f t="shared" ca="1" si="8"/>
        <v>1728.2</v>
      </c>
      <c r="B31">
        <f t="shared" ca="1" si="11"/>
        <v>460.9</v>
      </c>
      <c r="D31" t="str">
        <f t="shared" ca="1" si="11"/>
        <v/>
      </c>
      <c r="E31" t="str">
        <f t="shared" ca="1" si="11"/>
        <v>Pomfret-South Pomfret Road Pomfret Brook (980)</v>
      </c>
      <c r="F31" t="str">
        <f t="shared" ca="1" si="11"/>
        <v/>
      </c>
      <c r="G31">
        <f t="shared" ca="1" si="11"/>
        <v>219</v>
      </c>
      <c r="H31">
        <f t="shared" ca="1" si="11"/>
        <v>178</v>
      </c>
      <c r="I31" s="14" t="str">
        <f t="shared" ca="1" si="7"/>
        <v/>
      </c>
      <c r="J31" t="str">
        <f t="shared" ref="B31:V46" ca="1" si="12">IF(ISBLANK(INDIRECT(ADDRESS(ROW(),J$1,4,1,"Raw_Data"))),"",(INDIRECT(ADDRESS(ROW(),J$1,4,1,"Raw_Data"))))</f>
        <v/>
      </c>
      <c r="K31" t="str">
        <f t="shared" ca="1" si="12"/>
        <v/>
      </c>
      <c r="L31" t="str">
        <f t="shared" ca="1" si="12"/>
        <v>R; P; w</v>
      </c>
      <c r="M31" t="str">
        <f t="shared" ca="1" si="12"/>
        <v/>
      </c>
      <c r="N31" t="str">
        <f t="shared" ca="1" si="12"/>
        <v/>
      </c>
      <c r="O31" t="str">
        <f t="shared" ca="1" si="12"/>
        <v/>
      </c>
      <c r="P31" t="str">
        <f t="shared" ca="1" si="12"/>
        <v/>
      </c>
      <c r="Q31" t="str">
        <f t="shared" ca="1" si="12"/>
        <v/>
      </c>
      <c r="R31" t="str">
        <f t="shared" ca="1" si="12"/>
        <v/>
      </c>
      <c r="S31" t="str">
        <f t="shared" ca="1" si="12"/>
        <v/>
      </c>
      <c r="T31" t="str">
        <f t="shared" ca="1" si="12"/>
        <v/>
      </c>
      <c r="U31" t="str">
        <f t="shared" ca="1" si="12"/>
        <v>X</v>
      </c>
      <c r="V31" t="str">
        <f t="shared" ca="1" si="12"/>
        <v/>
      </c>
      <c r="W31" t="str">
        <f t="shared" ca="1" si="9"/>
        <v/>
      </c>
      <c r="X31" t="str">
        <f t="shared" ca="1" si="9"/>
        <v/>
      </c>
      <c r="Y31" t="str">
        <f t="shared" ca="1" si="9"/>
        <v/>
      </c>
      <c r="Z31" t="str">
        <f t="shared" ca="1" si="9"/>
        <v/>
      </c>
      <c r="AA31" t="str">
        <f t="shared" ca="1" si="9"/>
        <v/>
      </c>
      <c r="AB31" t="str">
        <f t="shared" ca="1" si="9"/>
        <v/>
      </c>
      <c r="AC31" t="str">
        <f t="shared" ca="1" si="9"/>
        <v/>
      </c>
      <c r="AD31" t="str">
        <f t="shared" ca="1" si="9"/>
        <v/>
      </c>
      <c r="AE31" t="str">
        <f t="shared" ca="1" si="9"/>
        <v/>
      </c>
      <c r="AF31" t="str">
        <f t="shared" ca="1" si="9"/>
        <v>X</v>
      </c>
      <c r="AG31" t="str">
        <f t="shared" ca="1" si="10"/>
        <v/>
      </c>
      <c r="AH31" t="str">
        <f t="shared" ca="1" si="10"/>
        <v/>
      </c>
      <c r="AI31" t="str">
        <f t="shared" ca="1" si="10"/>
        <v/>
      </c>
      <c r="AJ31" t="str">
        <f t="shared" ca="1" si="10"/>
        <v/>
      </c>
      <c r="AK31" t="str">
        <f t="shared" ca="1" si="10"/>
        <v/>
      </c>
      <c r="AL31" t="str">
        <f t="shared" ca="1" si="10"/>
        <v/>
      </c>
      <c r="AM31" t="str">
        <f t="shared" ca="1" si="10"/>
        <v/>
      </c>
    </row>
    <row r="32" spans="1:39" x14ac:dyDescent="0.25">
      <c r="A32">
        <f t="shared" ca="1" si="8"/>
        <v>1730</v>
      </c>
      <c r="B32">
        <f t="shared" ca="1" si="12"/>
        <v>459.1</v>
      </c>
      <c r="D32" t="str">
        <f t="shared" ca="1" si="12"/>
        <v/>
      </c>
      <c r="E32" t="str">
        <f t="shared" ca="1" si="12"/>
        <v>Cloudland Road (1370)</v>
      </c>
      <c r="F32" t="str">
        <f t="shared" ca="1" si="12"/>
        <v>Shelter is now on private land. Owners also run Cloudland Market. Hikers welcome to stay at shelter.</v>
      </c>
      <c r="G32">
        <f t="shared" ca="1" si="12"/>
        <v>219</v>
      </c>
      <c r="H32">
        <f t="shared" ca="1" si="12"/>
        <v>178</v>
      </c>
      <c r="I32" s="14" t="str">
        <f t="shared" ca="1" si="7"/>
        <v/>
      </c>
      <c r="J32" t="str">
        <f t="shared" ca="1" si="12"/>
        <v/>
      </c>
      <c r="K32" t="str">
        <f t="shared" ca="1" si="12"/>
        <v/>
      </c>
      <c r="L32" t="str">
        <f t="shared" ca="1" si="12"/>
        <v>R; P (W-0.2m g)</v>
      </c>
      <c r="M32" t="str">
        <f t="shared" ca="1" si="12"/>
        <v>W-0.2m</v>
      </c>
      <c r="N32" t="str">
        <f t="shared" ca="1" si="12"/>
        <v/>
      </c>
      <c r="O32" t="str">
        <f t="shared" ca="1" si="12"/>
        <v/>
      </c>
      <c r="P32" t="str">
        <f t="shared" ca="1" si="12"/>
        <v/>
      </c>
      <c r="Q32" t="str">
        <f t="shared" ca="1" si="12"/>
        <v/>
      </c>
      <c r="R32" t="str">
        <f t="shared" ca="1" si="12"/>
        <v/>
      </c>
      <c r="S32" t="str">
        <f t="shared" ca="1" si="12"/>
        <v/>
      </c>
      <c r="T32" t="str">
        <f t="shared" ca="1" si="12"/>
        <v/>
      </c>
      <c r="U32" t="str">
        <f t="shared" ca="1" si="12"/>
        <v>X</v>
      </c>
      <c r="V32" t="str">
        <f t="shared" ca="1" si="12"/>
        <v/>
      </c>
      <c r="W32" t="str">
        <f t="shared" ref="W32:AF41" ca="1" si="13">IF(ISBLANK(INDIRECT(ADDRESS(ROW(),W$1,4,1,"Raw_Data"))),"",(INDIRECT(ADDRESS(ROW(),W$1,4,1,"Raw_Data"))))</f>
        <v/>
      </c>
      <c r="X32" t="str">
        <f t="shared" ca="1" si="13"/>
        <v/>
      </c>
      <c r="Y32" t="str">
        <f t="shared" ca="1" si="13"/>
        <v/>
      </c>
      <c r="Z32" t="str">
        <f t="shared" ca="1" si="13"/>
        <v>X</v>
      </c>
      <c r="AA32" t="str">
        <f t="shared" ca="1" si="13"/>
        <v/>
      </c>
      <c r="AB32" t="str">
        <f t="shared" ca="1" si="13"/>
        <v/>
      </c>
      <c r="AC32" t="str">
        <f t="shared" ca="1" si="13"/>
        <v/>
      </c>
      <c r="AD32" t="str">
        <f t="shared" ca="1" si="13"/>
        <v/>
      </c>
      <c r="AE32" t="str">
        <f t="shared" ca="1" si="13"/>
        <v/>
      </c>
      <c r="AF32" t="str">
        <f t="shared" ca="1" si="13"/>
        <v/>
      </c>
      <c r="AG32" t="str">
        <f t="shared" ref="AG32:AM41" ca="1" si="14">IF(ISBLANK(INDIRECT(ADDRESS(ROW(),AG$1,4,1,"Raw_Data"))),"",(INDIRECT(ADDRESS(ROW(),AG$1,4,1,"Raw_Data"))))</f>
        <v/>
      </c>
      <c r="AH32" t="str">
        <f t="shared" ca="1" si="14"/>
        <v/>
      </c>
      <c r="AI32" t="str">
        <f t="shared" ca="1" si="14"/>
        <v/>
      </c>
      <c r="AJ32" t="str">
        <f t="shared" ca="1" si="14"/>
        <v/>
      </c>
      <c r="AK32">
        <f t="shared" ca="1" si="14"/>
        <v>-72.493099999999998</v>
      </c>
      <c r="AL32">
        <f t="shared" ca="1" si="14"/>
        <v>43.692140000000002</v>
      </c>
      <c r="AM32">
        <f t="shared" ca="1" si="14"/>
        <v>1370</v>
      </c>
    </row>
    <row r="33" spans="1:39" x14ac:dyDescent="0.25">
      <c r="A33">
        <f t="shared" ca="1" si="8"/>
        <v>1732</v>
      </c>
      <c r="B33">
        <f t="shared" ca="1" si="12"/>
        <v>457.1</v>
      </c>
      <c r="D33" t="str">
        <f t="shared" ca="1" si="12"/>
        <v/>
      </c>
      <c r="E33" t="str">
        <f t="shared" ca="1" si="12"/>
        <v>Thistle Hill (1800)</v>
      </c>
      <c r="F33" t="str">
        <f t="shared" ca="1" si="12"/>
        <v/>
      </c>
      <c r="G33">
        <f t="shared" ca="1" si="12"/>
        <v>219</v>
      </c>
      <c r="H33">
        <f t="shared" ca="1" si="12"/>
        <v>178</v>
      </c>
      <c r="I33" s="14" t="str">
        <f t="shared" ca="1" si="12"/>
        <v/>
      </c>
      <c r="J33" t="str">
        <f t="shared" ca="1" si="12"/>
        <v/>
      </c>
      <c r="K33" t="str">
        <f t="shared" ca="1" si="12"/>
        <v/>
      </c>
      <c r="L33" t="str">
        <f t="shared" ca="1" si="12"/>
        <v/>
      </c>
      <c r="M33" t="str">
        <f t="shared" ca="1" si="12"/>
        <v/>
      </c>
      <c r="N33" t="str">
        <f t="shared" ca="1" si="12"/>
        <v/>
      </c>
      <c r="O33" t="str">
        <f t="shared" ca="1" si="12"/>
        <v/>
      </c>
      <c r="P33" t="str">
        <f t="shared" ca="1" si="12"/>
        <v/>
      </c>
      <c r="Q33" t="str">
        <f t="shared" ca="1" si="12"/>
        <v/>
      </c>
      <c r="R33" t="str">
        <f t="shared" ca="1" si="12"/>
        <v/>
      </c>
      <c r="S33" t="str">
        <f t="shared" ca="1" si="12"/>
        <v/>
      </c>
      <c r="T33" t="str">
        <f t="shared" ca="1" si="12"/>
        <v/>
      </c>
      <c r="U33" t="str">
        <f t="shared" ca="1" si="12"/>
        <v/>
      </c>
      <c r="V33" t="str">
        <f t="shared" ca="1" si="12"/>
        <v/>
      </c>
      <c r="W33" t="str">
        <f t="shared" ca="1" si="13"/>
        <v/>
      </c>
      <c r="X33" t="str">
        <f t="shared" ca="1" si="13"/>
        <v/>
      </c>
      <c r="Y33" t="str">
        <f t="shared" ca="1" si="13"/>
        <v/>
      </c>
      <c r="Z33" t="str">
        <f t="shared" ca="1" si="13"/>
        <v/>
      </c>
      <c r="AA33" t="str">
        <f t="shared" ca="1" si="13"/>
        <v/>
      </c>
      <c r="AB33" t="str">
        <f t="shared" ca="1" si="13"/>
        <v/>
      </c>
      <c r="AC33" t="str">
        <f t="shared" ca="1" si="13"/>
        <v/>
      </c>
      <c r="AD33" t="str">
        <f t="shared" ca="1" si="13"/>
        <v/>
      </c>
      <c r="AE33" t="str">
        <f t="shared" ca="1" si="13"/>
        <v/>
      </c>
      <c r="AF33" t="str">
        <f t="shared" ca="1" si="13"/>
        <v/>
      </c>
      <c r="AG33" t="str">
        <f t="shared" ca="1" si="14"/>
        <v/>
      </c>
      <c r="AH33" t="str">
        <f t="shared" ca="1" si="14"/>
        <v/>
      </c>
      <c r="AI33" t="str">
        <f t="shared" ca="1" si="14"/>
        <v/>
      </c>
      <c r="AJ33" t="str">
        <f t="shared" ca="1" si="14"/>
        <v/>
      </c>
      <c r="AK33" t="str">
        <f t="shared" ca="1" si="14"/>
        <v/>
      </c>
      <c r="AL33" t="str">
        <f t="shared" ca="1" si="14"/>
        <v/>
      </c>
      <c r="AM33" t="str">
        <f t="shared" ca="1" si="14"/>
        <v/>
      </c>
    </row>
    <row r="34" spans="1:39" x14ac:dyDescent="0.25">
      <c r="A34">
        <f t="shared" ca="1" si="8"/>
        <v>1732.3</v>
      </c>
      <c r="B34">
        <f t="shared" ca="1" si="12"/>
        <v>456.8</v>
      </c>
      <c r="D34" t="str">
        <f t="shared" ca="1" si="12"/>
        <v>SHELTER</v>
      </c>
      <c r="E34" t="str">
        <f t="shared" ca="1" si="12"/>
        <v xml:space="preserve">Thistle Hill Shelter (1480)...11.9mS; 9mN </v>
      </c>
      <c r="F34" t="str">
        <f t="shared" ca="1" si="12"/>
        <v>The spring is a good trek down the hill and feeds a fast-flowing stream 0.1 mile further.</v>
      </c>
      <c r="G34">
        <f t="shared" ca="1" si="12"/>
        <v>219</v>
      </c>
      <c r="H34">
        <f t="shared" ca="1" si="12"/>
        <v>178</v>
      </c>
      <c r="I34" s="14" t="str">
        <f t="shared" ca="1" si="12"/>
        <v/>
      </c>
      <c r="J34" t="str">
        <f t="shared" ca="1" si="12"/>
        <v/>
      </c>
      <c r="K34" t="str">
        <f t="shared" ca="1" si="12"/>
        <v/>
      </c>
      <c r="L34" t="str">
        <f t="shared" ca="1" si="12"/>
        <v>E-0.1m S; w</v>
      </c>
      <c r="M34" t="str">
        <f t="shared" ca="1" si="12"/>
        <v>E-0.1m</v>
      </c>
      <c r="N34" t="str">
        <f t="shared" ca="1" si="12"/>
        <v/>
      </c>
      <c r="O34" t="str">
        <f t="shared" ca="1" si="12"/>
        <v/>
      </c>
      <c r="P34" t="str">
        <f t="shared" ca="1" si="12"/>
        <v/>
      </c>
      <c r="Q34" t="str">
        <f t="shared" ca="1" si="12"/>
        <v/>
      </c>
      <c r="R34" t="str">
        <f t="shared" ca="1" si="12"/>
        <v/>
      </c>
      <c r="S34" t="str">
        <f t="shared" ca="1" si="12"/>
        <v/>
      </c>
      <c r="T34" t="str">
        <f t="shared" ca="1" si="12"/>
        <v/>
      </c>
      <c r="U34" t="str">
        <f t="shared" ca="1" si="12"/>
        <v/>
      </c>
      <c r="V34" t="str">
        <f t="shared" ca="1" si="12"/>
        <v/>
      </c>
      <c r="W34" t="str">
        <f t="shared" ca="1" si="13"/>
        <v>X</v>
      </c>
      <c r="X34" t="str">
        <f t="shared" ca="1" si="13"/>
        <v/>
      </c>
      <c r="Y34" t="str">
        <f t="shared" ca="1" si="13"/>
        <v/>
      </c>
      <c r="Z34" t="str">
        <f t="shared" ca="1" si="13"/>
        <v/>
      </c>
      <c r="AA34" t="str">
        <f t="shared" ca="1" si="13"/>
        <v/>
      </c>
      <c r="AB34" t="str">
        <f t="shared" ca="1" si="13"/>
        <v/>
      </c>
      <c r="AC34" t="str">
        <f t="shared" ca="1" si="13"/>
        <v/>
      </c>
      <c r="AD34" t="str">
        <f t="shared" ca="1" si="13"/>
        <v/>
      </c>
      <c r="AE34" t="str">
        <f t="shared" ca="1" si="13"/>
        <v/>
      </c>
      <c r="AF34" t="str">
        <f t="shared" ca="1" si="13"/>
        <v>X</v>
      </c>
      <c r="AG34" t="str">
        <f t="shared" ca="1" si="14"/>
        <v/>
      </c>
      <c r="AH34" t="str">
        <f t="shared" ca="1" si="14"/>
        <v/>
      </c>
      <c r="AI34" t="str">
        <f t="shared" ca="1" si="14"/>
        <v/>
      </c>
      <c r="AJ34" t="str">
        <f t="shared" ca="1" si="14"/>
        <v/>
      </c>
      <c r="AK34">
        <f t="shared" ca="1" si="14"/>
        <v>-72.475800000000007</v>
      </c>
      <c r="AL34">
        <f t="shared" ca="1" si="14"/>
        <v>43.695169999999997</v>
      </c>
      <c r="AM34">
        <f t="shared" ca="1" si="14"/>
        <v>1774</v>
      </c>
    </row>
    <row r="35" spans="1:39" x14ac:dyDescent="0.25">
      <c r="A35">
        <f t="shared" ca="1" si="8"/>
        <v>1733.8</v>
      </c>
      <c r="B35">
        <f t="shared" ca="1" si="12"/>
        <v>455.3</v>
      </c>
      <c r="D35" t="str">
        <f t="shared" ca="1" si="12"/>
        <v/>
      </c>
      <c r="E35" t="str">
        <f t="shared" ca="1" si="12"/>
        <v>Joe Ranger Road (1280)</v>
      </c>
      <c r="F35" t="str">
        <f t="shared" ca="1" si="12"/>
        <v/>
      </c>
      <c r="G35">
        <f t="shared" ca="1" si="12"/>
        <v>219</v>
      </c>
      <c r="H35">
        <f t="shared" ca="1" si="12"/>
        <v>178</v>
      </c>
      <c r="I35" s="14" t="str">
        <f t="shared" ca="1" si="12"/>
        <v/>
      </c>
      <c r="J35" t="str">
        <f t="shared" ca="1" si="12"/>
        <v/>
      </c>
      <c r="K35" t="str">
        <f t="shared" ca="1" si="12"/>
        <v/>
      </c>
      <c r="L35" t="str">
        <f t="shared" ca="1" si="12"/>
        <v>R; P</v>
      </c>
      <c r="M35" t="str">
        <f t="shared" ca="1" si="12"/>
        <v/>
      </c>
      <c r="N35" t="str">
        <f t="shared" ca="1" si="12"/>
        <v/>
      </c>
      <c r="O35" t="str">
        <f t="shared" ca="1" si="12"/>
        <v/>
      </c>
      <c r="P35" t="str">
        <f t="shared" ca="1" si="12"/>
        <v/>
      </c>
      <c r="Q35" t="str">
        <f t="shared" ca="1" si="12"/>
        <v/>
      </c>
      <c r="R35" t="str">
        <f t="shared" ca="1" si="12"/>
        <v/>
      </c>
      <c r="S35" t="str">
        <f t="shared" ca="1" si="12"/>
        <v/>
      </c>
      <c r="T35" t="str">
        <f t="shared" ca="1" si="12"/>
        <v/>
      </c>
      <c r="U35" t="str">
        <f t="shared" ca="1" si="12"/>
        <v>X</v>
      </c>
      <c r="V35" t="str">
        <f t="shared" ca="1" si="12"/>
        <v/>
      </c>
      <c r="W35" t="str">
        <f t="shared" ca="1" si="13"/>
        <v/>
      </c>
      <c r="X35" t="str">
        <f t="shared" ca="1" si="13"/>
        <v/>
      </c>
      <c r="Y35" t="str">
        <f t="shared" ca="1" si="13"/>
        <v/>
      </c>
      <c r="Z35" t="str">
        <f t="shared" ca="1" si="13"/>
        <v/>
      </c>
      <c r="AA35" t="str">
        <f t="shared" ca="1" si="13"/>
        <v/>
      </c>
      <c r="AB35" t="str">
        <f t="shared" ca="1" si="13"/>
        <v/>
      </c>
      <c r="AC35" t="str">
        <f t="shared" ca="1" si="13"/>
        <v/>
      </c>
      <c r="AD35" t="str">
        <f t="shared" ca="1" si="13"/>
        <v/>
      </c>
      <c r="AE35" t="str">
        <f t="shared" ca="1" si="13"/>
        <v/>
      </c>
      <c r="AF35" t="str">
        <f t="shared" ca="1" si="13"/>
        <v/>
      </c>
      <c r="AG35" t="str">
        <f t="shared" ca="1" si="14"/>
        <v/>
      </c>
      <c r="AH35" t="str">
        <f t="shared" ca="1" si="14"/>
        <v/>
      </c>
      <c r="AI35" t="str">
        <f t="shared" ca="1" si="14"/>
        <v/>
      </c>
      <c r="AJ35" t="str">
        <f t="shared" ca="1" si="14"/>
        <v/>
      </c>
      <c r="AK35" t="str">
        <f t="shared" ca="1" si="14"/>
        <v/>
      </c>
      <c r="AL35" t="str">
        <f t="shared" ca="1" si="14"/>
        <v/>
      </c>
      <c r="AM35" t="str">
        <f t="shared" ca="1" si="14"/>
        <v/>
      </c>
    </row>
    <row r="36" spans="1:39" x14ac:dyDescent="0.25">
      <c r="A36">
        <f t="shared" ref="A36:R51" ca="1" si="15">IF(ISBLANK(INDIRECT(ADDRESS(ROW(),A$1,4,1,"Raw_Data"))),"",(INDIRECT(ADDRESS(ROW(),A$1,4,1,"Raw_Data"))))</f>
        <v>1737.1</v>
      </c>
      <c r="B36">
        <f t="shared" ca="1" si="15"/>
        <v>452</v>
      </c>
      <c r="D36" t="str">
        <f t="shared" ca="1" si="15"/>
        <v>TOWN</v>
      </c>
      <c r="E36" t="str">
        <f t="shared" ca="1" si="15"/>
        <v xml:space="preserve">Vt. 14 Patriots Bridge over White River (390) Hartford Vt. 05047 </v>
      </c>
      <c r="F36" t="str">
        <f t="shared" ca="1" si="15"/>
        <v/>
      </c>
      <c r="G36">
        <f t="shared" ca="1" si="15"/>
        <v>219</v>
      </c>
      <c r="H36">
        <f t="shared" ca="1" si="15"/>
        <v>178</v>
      </c>
      <c r="I36" s="14" t="str">
        <f t="shared" ca="1" si="12"/>
        <v/>
      </c>
      <c r="J36" t="str">
        <f t="shared" ca="1" si="15"/>
        <v/>
      </c>
      <c r="K36" t="str">
        <f t="shared" ca="1" si="15"/>
        <v/>
      </c>
      <c r="L36" t="str">
        <f t="shared" ca="1" si="15"/>
        <v>R; P; C; w (E-7m PO; B; 8m H; all)</v>
      </c>
      <c r="M36" t="str">
        <f t="shared" ca="1" si="15"/>
        <v>E-7m</v>
      </c>
      <c r="N36" t="str">
        <f t="shared" ca="1" si="15"/>
        <v>X</v>
      </c>
      <c r="O36" t="str">
        <f t="shared" ca="1" si="15"/>
        <v/>
      </c>
      <c r="P36" t="str">
        <f t="shared" ca="1" si="15"/>
        <v>X</v>
      </c>
      <c r="Q36" t="str">
        <f t="shared" ca="1" si="15"/>
        <v/>
      </c>
      <c r="R36" t="str">
        <f t="shared" ca="1" si="15"/>
        <v/>
      </c>
      <c r="S36" t="str">
        <f t="shared" ca="1" si="12"/>
        <v>X</v>
      </c>
      <c r="T36" t="str">
        <f t="shared" ca="1" si="12"/>
        <v/>
      </c>
      <c r="U36" t="str">
        <f t="shared" ca="1" si="12"/>
        <v>X</v>
      </c>
      <c r="V36" t="str">
        <f t="shared" ca="1" si="12"/>
        <v/>
      </c>
      <c r="W36" t="str">
        <f t="shared" ca="1" si="13"/>
        <v/>
      </c>
      <c r="X36" t="str">
        <f t="shared" ca="1" si="13"/>
        <v/>
      </c>
      <c r="Y36" t="str">
        <f t="shared" ca="1" si="13"/>
        <v/>
      </c>
      <c r="Z36" t="str">
        <f t="shared" ca="1" si="13"/>
        <v/>
      </c>
      <c r="AA36" t="str">
        <f t="shared" ca="1" si="13"/>
        <v/>
      </c>
      <c r="AB36" t="str">
        <f t="shared" ca="1" si="13"/>
        <v>X</v>
      </c>
      <c r="AC36" t="str">
        <f t="shared" ca="1" si="13"/>
        <v/>
      </c>
      <c r="AD36" t="str">
        <f t="shared" ca="1" si="13"/>
        <v/>
      </c>
      <c r="AE36" t="str">
        <f t="shared" ca="1" si="13"/>
        <v/>
      </c>
      <c r="AF36" t="str">
        <f t="shared" ca="1" si="13"/>
        <v>X</v>
      </c>
      <c r="AG36" t="str">
        <f t="shared" ca="1" si="14"/>
        <v/>
      </c>
      <c r="AH36">
        <f t="shared" ca="1" si="14"/>
        <v>0.3</v>
      </c>
      <c r="AI36" t="str">
        <f t="shared" ca="1" si="14"/>
        <v>M-F 7:30-11:30 &amp; 1-4:45, Sa 7:30-10:15</v>
      </c>
      <c r="AJ36" t="str">
        <f t="shared" ca="1" si="14"/>
        <v>(802) 295-6293</v>
      </c>
      <c r="AK36" t="str">
        <f t="shared" ca="1" si="14"/>
        <v/>
      </c>
      <c r="AL36" t="str">
        <f t="shared" ca="1" si="14"/>
        <v/>
      </c>
      <c r="AM36" t="str">
        <f t="shared" ca="1" si="14"/>
        <v/>
      </c>
    </row>
    <row r="37" spans="1:39" x14ac:dyDescent="0.25">
      <c r="A37">
        <f t="shared" ca="1" si="15"/>
        <v>1737.7</v>
      </c>
      <c r="B37">
        <f t="shared" ca="1" si="12"/>
        <v>451.4</v>
      </c>
      <c r="D37" t="str">
        <f t="shared" ca="1" si="12"/>
        <v/>
      </c>
      <c r="E37" t="str">
        <f t="shared" ca="1" si="12"/>
        <v>Tigertown Road Podunk Road (540)</v>
      </c>
      <c r="F37" t="str">
        <f t="shared" ca="1" si="12"/>
        <v/>
      </c>
      <c r="G37">
        <f t="shared" ca="1" si="12"/>
        <v>219</v>
      </c>
      <c r="H37">
        <f t="shared" ca="1" si="12"/>
        <v>178</v>
      </c>
      <c r="I37" s="14" t="str">
        <f t="shared" ca="1" si="12"/>
        <v/>
      </c>
      <c r="J37" t="str">
        <f t="shared" ca="1" si="12"/>
        <v/>
      </c>
      <c r="K37" t="str">
        <f t="shared" ca="1" si="12"/>
        <v/>
      </c>
      <c r="L37" t="str">
        <f t="shared" ca="1" si="12"/>
        <v>R; P</v>
      </c>
      <c r="M37" t="str">
        <f t="shared" ca="1" si="12"/>
        <v/>
      </c>
      <c r="N37" t="str">
        <f t="shared" ca="1" si="12"/>
        <v/>
      </c>
      <c r="O37" t="str">
        <f t="shared" ca="1" si="12"/>
        <v/>
      </c>
      <c r="P37" t="str">
        <f t="shared" ca="1" si="12"/>
        <v/>
      </c>
      <c r="Q37" t="str">
        <f t="shared" ca="1" si="12"/>
        <v/>
      </c>
      <c r="R37" t="str">
        <f t="shared" ca="1" si="12"/>
        <v/>
      </c>
      <c r="S37" t="str">
        <f t="shared" ca="1" si="12"/>
        <v/>
      </c>
      <c r="T37" t="str">
        <f t="shared" ca="1" si="12"/>
        <v/>
      </c>
      <c r="U37" t="str">
        <f t="shared" ca="1" si="12"/>
        <v>X</v>
      </c>
      <c r="V37" t="str">
        <f t="shared" ca="1" si="12"/>
        <v/>
      </c>
      <c r="W37" t="str">
        <f t="shared" ca="1" si="13"/>
        <v/>
      </c>
      <c r="X37" t="str">
        <f t="shared" ca="1" si="13"/>
        <v/>
      </c>
      <c r="Y37" t="str">
        <f t="shared" ca="1" si="13"/>
        <v/>
      </c>
      <c r="Z37" t="str">
        <f t="shared" ca="1" si="13"/>
        <v/>
      </c>
      <c r="AA37" t="str">
        <f t="shared" ca="1" si="13"/>
        <v/>
      </c>
      <c r="AB37" t="str">
        <f t="shared" ca="1" si="13"/>
        <v/>
      </c>
      <c r="AC37" t="str">
        <f t="shared" ca="1" si="13"/>
        <v/>
      </c>
      <c r="AD37" t="str">
        <f t="shared" ca="1" si="13"/>
        <v/>
      </c>
      <c r="AE37" t="str">
        <f t="shared" ca="1" si="13"/>
        <v/>
      </c>
      <c r="AF37" t="str">
        <f t="shared" ca="1" si="13"/>
        <v/>
      </c>
      <c r="AG37" t="str">
        <f t="shared" ca="1" si="14"/>
        <v/>
      </c>
      <c r="AH37" t="str">
        <f t="shared" ca="1" si="14"/>
        <v/>
      </c>
      <c r="AI37" t="str">
        <f t="shared" ca="1" si="14"/>
        <v/>
      </c>
      <c r="AJ37" t="str">
        <f t="shared" ca="1" si="14"/>
        <v/>
      </c>
      <c r="AK37" t="str">
        <f t="shared" ca="1" si="14"/>
        <v/>
      </c>
      <c r="AL37" t="str">
        <f t="shared" ca="1" si="14"/>
        <v/>
      </c>
      <c r="AM37" t="str">
        <f t="shared" ca="1" si="14"/>
        <v/>
      </c>
    </row>
    <row r="38" spans="1:39" x14ac:dyDescent="0.25">
      <c r="A38">
        <f t="shared" ca="1" si="15"/>
        <v>1738.5</v>
      </c>
      <c r="B38">
        <f t="shared" ca="1" si="12"/>
        <v>450.6</v>
      </c>
      <c r="D38" t="str">
        <f t="shared" ca="1" si="12"/>
        <v/>
      </c>
      <c r="E38" t="str">
        <f t="shared" ca="1" si="12"/>
        <v>Podunk Road Podunk Brook (860)</v>
      </c>
      <c r="F38" t="str">
        <f t="shared" ca="1" si="12"/>
        <v/>
      </c>
      <c r="G38">
        <f t="shared" ca="1" si="12"/>
        <v>219</v>
      </c>
      <c r="H38">
        <f t="shared" ca="1" si="12"/>
        <v>178</v>
      </c>
      <c r="I38" s="14" t="str">
        <f t="shared" ca="1" si="12"/>
        <v/>
      </c>
      <c r="J38" t="str">
        <f t="shared" ca="1" si="12"/>
        <v/>
      </c>
      <c r="K38" t="str">
        <f t="shared" ca="1" si="12"/>
        <v/>
      </c>
      <c r="L38" t="str">
        <f t="shared" ca="1" si="12"/>
        <v>R; w</v>
      </c>
      <c r="M38" t="str">
        <f t="shared" ca="1" si="12"/>
        <v/>
      </c>
      <c r="N38" t="str">
        <f t="shared" ca="1" si="12"/>
        <v/>
      </c>
      <c r="O38" t="str">
        <f t="shared" ca="1" si="12"/>
        <v/>
      </c>
      <c r="P38" t="str">
        <f t="shared" ca="1" si="12"/>
        <v/>
      </c>
      <c r="Q38" t="str">
        <f t="shared" ca="1" si="12"/>
        <v/>
      </c>
      <c r="R38" t="str">
        <f t="shared" ca="1" si="12"/>
        <v/>
      </c>
      <c r="S38" t="str">
        <f t="shared" ca="1" si="12"/>
        <v/>
      </c>
      <c r="T38" t="str">
        <f t="shared" ca="1" si="12"/>
        <v/>
      </c>
      <c r="U38" t="str">
        <f t="shared" ca="1" si="12"/>
        <v>X</v>
      </c>
      <c r="V38" t="str">
        <f t="shared" ca="1" si="12"/>
        <v/>
      </c>
      <c r="W38" t="str">
        <f t="shared" ca="1" si="13"/>
        <v/>
      </c>
      <c r="X38" t="str">
        <f t="shared" ca="1" si="13"/>
        <v/>
      </c>
      <c r="Y38" t="str">
        <f t="shared" ca="1" si="13"/>
        <v/>
      </c>
      <c r="Z38" t="str">
        <f t="shared" ca="1" si="13"/>
        <v/>
      </c>
      <c r="AA38" t="str">
        <f t="shared" ca="1" si="13"/>
        <v/>
      </c>
      <c r="AB38" t="str">
        <f t="shared" ca="1" si="13"/>
        <v/>
      </c>
      <c r="AC38" t="str">
        <f t="shared" ca="1" si="13"/>
        <v/>
      </c>
      <c r="AD38" t="str">
        <f t="shared" ca="1" si="13"/>
        <v/>
      </c>
      <c r="AE38" t="str">
        <f t="shared" ca="1" si="13"/>
        <v/>
      </c>
      <c r="AF38" t="str">
        <f t="shared" ca="1" si="13"/>
        <v>X</v>
      </c>
      <c r="AG38" t="str">
        <f t="shared" ca="1" si="14"/>
        <v/>
      </c>
      <c r="AH38" t="str">
        <f t="shared" ca="1" si="14"/>
        <v/>
      </c>
      <c r="AI38" t="str">
        <f t="shared" ca="1" si="14"/>
        <v/>
      </c>
      <c r="AJ38" t="str">
        <f t="shared" ca="1" si="14"/>
        <v/>
      </c>
      <c r="AK38" t="str">
        <f t="shared" ca="1" si="14"/>
        <v/>
      </c>
      <c r="AL38" t="str">
        <f t="shared" ca="1" si="14"/>
        <v/>
      </c>
      <c r="AM38" t="str">
        <f t="shared" ca="1" si="14"/>
        <v/>
      </c>
    </row>
    <row r="39" spans="1:39" x14ac:dyDescent="0.25">
      <c r="A39">
        <f t="shared" ca="1" si="15"/>
        <v>1740.6</v>
      </c>
      <c r="B39">
        <f t="shared" ref="B39:V45" ca="1" si="16">IF(ISBLANK(INDIRECT(ADDRESS(ROW(),B$1,4,1,"Raw_Data"))),"",(INDIRECT(ADDRESS(ROW(),B$1,4,1,"Raw_Data"))))</f>
        <v>448.5</v>
      </c>
      <c r="D39" t="str">
        <f t="shared" ca="1" si="16"/>
        <v/>
      </c>
      <c r="E39" t="str">
        <f t="shared" ca="1" si="16"/>
        <v>Griggs Mountain (1570)</v>
      </c>
      <c r="F39" t="str">
        <f t="shared" ca="1" si="16"/>
        <v/>
      </c>
      <c r="G39">
        <f t="shared" ca="1" si="16"/>
        <v>219</v>
      </c>
      <c r="H39">
        <f t="shared" ca="1" si="16"/>
        <v>178</v>
      </c>
      <c r="I39" s="14" t="str">
        <f t="shared" ca="1" si="12"/>
        <v/>
      </c>
      <c r="J39" t="str">
        <f t="shared" ca="1" si="16"/>
        <v/>
      </c>
      <c r="K39" t="str">
        <f t="shared" ca="1" si="16"/>
        <v/>
      </c>
      <c r="L39" t="str">
        <f t="shared" ca="1" si="16"/>
        <v/>
      </c>
      <c r="M39" t="str">
        <f t="shared" ca="1" si="16"/>
        <v/>
      </c>
      <c r="N39" t="str">
        <f t="shared" ca="1" si="16"/>
        <v/>
      </c>
      <c r="O39" t="str">
        <f t="shared" ca="1" si="16"/>
        <v/>
      </c>
      <c r="P39" t="str">
        <f t="shared" ca="1" si="16"/>
        <v/>
      </c>
      <c r="Q39" t="str">
        <f t="shared" ca="1" si="16"/>
        <v/>
      </c>
      <c r="R39" t="str">
        <f t="shared" ca="1" si="16"/>
        <v/>
      </c>
      <c r="S39" t="str">
        <f t="shared" ca="1" si="16"/>
        <v/>
      </c>
      <c r="T39" t="str">
        <f t="shared" ca="1" si="16"/>
        <v/>
      </c>
      <c r="U39" t="str">
        <f t="shared" ca="1" si="16"/>
        <v/>
      </c>
      <c r="V39" t="str">
        <f t="shared" ca="1" si="16"/>
        <v/>
      </c>
      <c r="W39" t="str">
        <f t="shared" ca="1" si="13"/>
        <v/>
      </c>
      <c r="X39" t="str">
        <f t="shared" ca="1" si="13"/>
        <v/>
      </c>
      <c r="Y39" t="str">
        <f t="shared" ca="1" si="13"/>
        <v/>
      </c>
      <c r="Z39" t="str">
        <f t="shared" ca="1" si="13"/>
        <v/>
      </c>
      <c r="AA39" t="str">
        <f t="shared" ca="1" si="13"/>
        <v/>
      </c>
      <c r="AB39" t="str">
        <f t="shared" ca="1" si="13"/>
        <v/>
      </c>
      <c r="AC39" t="str">
        <f t="shared" ca="1" si="13"/>
        <v/>
      </c>
      <c r="AD39" t="str">
        <f t="shared" ca="1" si="13"/>
        <v/>
      </c>
      <c r="AE39" t="str">
        <f t="shared" ca="1" si="13"/>
        <v/>
      </c>
      <c r="AF39" t="str">
        <f t="shared" ca="1" si="13"/>
        <v/>
      </c>
      <c r="AG39" t="str">
        <f t="shared" ca="1" si="14"/>
        <v/>
      </c>
      <c r="AH39" t="str">
        <f t="shared" ca="1" si="14"/>
        <v/>
      </c>
      <c r="AI39" t="str">
        <f t="shared" ca="1" si="14"/>
        <v/>
      </c>
      <c r="AJ39" t="str">
        <f t="shared" ca="1" si="14"/>
        <v/>
      </c>
      <c r="AK39" t="str">
        <f t="shared" ca="1" si="14"/>
        <v/>
      </c>
      <c r="AL39" t="str">
        <f t="shared" ca="1" si="14"/>
        <v/>
      </c>
      <c r="AM39" t="str">
        <f t="shared" ca="1" si="14"/>
        <v/>
      </c>
    </row>
    <row r="40" spans="1:39" x14ac:dyDescent="0.25">
      <c r="A40">
        <f t="shared" ca="1" si="15"/>
        <v>1741.1</v>
      </c>
      <c r="B40">
        <f t="shared" ca="1" si="16"/>
        <v>448</v>
      </c>
      <c r="D40" t="str">
        <f t="shared" ca="1" si="16"/>
        <v>SHELTER</v>
      </c>
      <c r="E40" t="str">
        <f t="shared" ca="1" si="16"/>
        <v xml:space="preserve">Happy Hill Shelter (1460)...9mS; 7.6mN </v>
      </c>
      <c r="F40" t="str">
        <f t="shared" ca="1" si="16"/>
        <v>Also called Happy Hill Cabin  Unreliable water source is the brook near the shelter. May run dry.</v>
      </c>
      <c r="G40">
        <f t="shared" ca="1" si="16"/>
        <v>219</v>
      </c>
      <c r="H40">
        <f t="shared" ca="1" si="16"/>
        <v>179</v>
      </c>
      <c r="I40" s="14" t="str">
        <f t="shared" ca="1" si="12"/>
        <v/>
      </c>
      <c r="J40" t="str">
        <f t="shared" ca="1" si="16"/>
        <v/>
      </c>
      <c r="K40" t="str">
        <f t="shared" ca="1" si="16"/>
        <v/>
      </c>
      <c r="L40" t="str">
        <f t="shared" ca="1" si="16"/>
        <v>E-0.1m S; C; w</v>
      </c>
      <c r="M40" t="str">
        <f t="shared" ca="1" si="16"/>
        <v>E-0.1m</v>
      </c>
      <c r="N40" t="str">
        <f t="shared" ca="1" si="16"/>
        <v/>
      </c>
      <c r="O40" t="str">
        <f t="shared" ca="1" si="16"/>
        <v/>
      </c>
      <c r="P40" t="str">
        <f t="shared" ca="1" si="16"/>
        <v>X</v>
      </c>
      <c r="Q40" t="str">
        <f t="shared" ca="1" si="16"/>
        <v/>
      </c>
      <c r="R40" t="str">
        <f t="shared" ca="1" si="16"/>
        <v/>
      </c>
      <c r="S40" t="str">
        <f t="shared" ca="1" si="16"/>
        <v/>
      </c>
      <c r="T40" t="str">
        <f t="shared" ca="1" si="16"/>
        <v/>
      </c>
      <c r="U40" t="str">
        <f t="shared" ca="1" si="16"/>
        <v/>
      </c>
      <c r="V40" t="str">
        <f t="shared" ca="1" si="16"/>
        <v/>
      </c>
      <c r="W40" t="str">
        <f t="shared" ca="1" si="13"/>
        <v>X</v>
      </c>
      <c r="X40" t="str">
        <f t="shared" ca="1" si="13"/>
        <v/>
      </c>
      <c r="Y40" t="str">
        <f t="shared" ca="1" si="13"/>
        <v/>
      </c>
      <c r="Z40" t="str">
        <f t="shared" ca="1" si="13"/>
        <v/>
      </c>
      <c r="AA40" t="str">
        <f t="shared" ca="1" si="13"/>
        <v/>
      </c>
      <c r="AB40" t="str">
        <f t="shared" ca="1" si="13"/>
        <v/>
      </c>
      <c r="AC40" t="str">
        <f t="shared" ca="1" si="13"/>
        <v/>
      </c>
      <c r="AD40" t="str">
        <f t="shared" ca="1" si="13"/>
        <v/>
      </c>
      <c r="AE40" t="str">
        <f t="shared" ca="1" si="13"/>
        <v/>
      </c>
      <c r="AF40" t="str">
        <f t="shared" ca="1" si="13"/>
        <v>X</v>
      </c>
      <c r="AG40" t="str">
        <f t="shared" ca="1" si="14"/>
        <v/>
      </c>
      <c r="AH40" t="str">
        <f t="shared" ca="1" si="14"/>
        <v/>
      </c>
      <c r="AI40" t="str">
        <f t="shared" ca="1" si="14"/>
        <v/>
      </c>
      <c r="AJ40" t="str">
        <f t="shared" ca="1" si="14"/>
        <v/>
      </c>
      <c r="AK40">
        <f t="shared" ca="1" si="14"/>
        <v>-72.365700000000004</v>
      </c>
      <c r="AL40">
        <f t="shared" ca="1" si="14"/>
        <v>43.723869999999998</v>
      </c>
      <c r="AM40">
        <f t="shared" ca="1" si="14"/>
        <v>1426</v>
      </c>
    </row>
    <row r="41" spans="1:39" x14ac:dyDescent="0.25">
      <c r="A41">
        <f t="shared" ca="1" si="15"/>
        <v>1744.6</v>
      </c>
      <c r="B41">
        <f t="shared" ca="1" si="16"/>
        <v>444.5</v>
      </c>
      <c r="D41" t="str">
        <f t="shared" ca="1" si="16"/>
        <v/>
      </c>
      <c r="E41" t="str">
        <f t="shared" ca="1" si="16"/>
        <v>Elm St. Trailhead (750)</v>
      </c>
      <c r="F41" t="str">
        <f t="shared" ca="1" si="16"/>
        <v/>
      </c>
      <c r="G41">
        <f t="shared" ca="1" si="16"/>
        <v>219</v>
      </c>
      <c r="H41">
        <f t="shared" ca="1" si="16"/>
        <v>179</v>
      </c>
      <c r="I41" s="14" t="str">
        <f t="shared" ca="1" si="12"/>
        <v/>
      </c>
      <c r="J41" t="str">
        <f t="shared" ca="1" si="16"/>
        <v/>
      </c>
      <c r="K41" t="str">
        <f t="shared" ca="1" si="16"/>
        <v/>
      </c>
      <c r="L41" t="str">
        <f t="shared" ca="1" si="16"/>
        <v>R</v>
      </c>
      <c r="M41" t="str">
        <f t="shared" ca="1" si="16"/>
        <v/>
      </c>
      <c r="N41" t="str">
        <f t="shared" ca="1" si="16"/>
        <v/>
      </c>
      <c r="O41" t="str">
        <f t="shared" ca="1" si="16"/>
        <v/>
      </c>
      <c r="P41" t="str">
        <f t="shared" ca="1" si="16"/>
        <v/>
      </c>
      <c r="Q41" t="str">
        <f t="shared" ca="1" si="16"/>
        <v/>
      </c>
      <c r="R41" t="str">
        <f t="shared" ca="1" si="16"/>
        <v/>
      </c>
      <c r="S41" t="str">
        <f t="shared" ca="1" si="16"/>
        <v/>
      </c>
      <c r="T41" t="str">
        <f t="shared" ca="1" si="16"/>
        <v/>
      </c>
      <c r="U41" t="str">
        <f t="shared" ca="1" si="16"/>
        <v>X</v>
      </c>
      <c r="V41" t="str">
        <f t="shared" ca="1" si="16"/>
        <v/>
      </c>
      <c r="W41" t="str">
        <f t="shared" ca="1" si="13"/>
        <v/>
      </c>
      <c r="X41" t="str">
        <f t="shared" ca="1" si="13"/>
        <v/>
      </c>
      <c r="Y41" t="str">
        <f t="shared" ca="1" si="13"/>
        <v/>
      </c>
      <c r="Z41" t="str">
        <f t="shared" ca="1" si="13"/>
        <v/>
      </c>
      <c r="AA41" t="str">
        <f t="shared" ca="1" si="13"/>
        <v/>
      </c>
      <c r="AB41" t="str">
        <f t="shared" ca="1" si="13"/>
        <v/>
      </c>
      <c r="AC41" t="str">
        <f t="shared" ca="1" si="13"/>
        <v/>
      </c>
      <c r="AD41" t="str">
        <f t="shared" ca="1" si="13"/>
        <v/>
      </c>
      <c r="AE41" t="str">
        <f t="shared" ca="1" si="13"/>
        <v/>
      </c>
      <c r="AF41" t="str">
        <f t="shared" ca="1" si="13"/>
        <v/>
      </c>
      <c r="AG41" t="str">
        <f t="shared" ca="1" si="14"/>
        <v/>
      </c>
      <c r="AH41" t="str">
        <f t="shared" ca="1" si="14"/>
        <v/>
      </c>
      <c r="AI41" t="str">
        <f t="shared" ca="1" si="14"/>
        <v/>
      </c>
      <c r="AJ41" t="str">
        <f t="shared" ca="1" si="14"/>
        <v/>
      </c>
      <c r="AK41" t="str">
        <f t="shared" ca="1" si="14"/>
        <v/>
      </c>
      <c r="AL41" t="str">
        <f t="shared" ca="1" si="14"/>
        <v/>
      </c>
      <c r="AM41" t="str">
        <f t="shared" ca="1" si="14"/>
        <v/>
      </c>
    </row>
    <row r="42" spans="1:39" x14ac:dyDescent="0.25">
      <c r="A42">
        <f t="shared" ca="1" si="15"/>
        <v>1745.4</v>
      </c>
      <c r="B42">
        <f t="shared" ca="1" si="16"/>
        <v>443.7</v>
      </c>
      <c r="D42" t="str">
        <f t="shared" ca="1" si="16"/>
        <v>TOWN</v>
      </c>
      <c r="E42" t="str">
        <f t="shared" ca="1" si="16"/>
        <v xml:space="preserve">U.S. 5 (537) Norwich Vt. 05055 </v>
      </c>
      <c r="F42" t="str">
        <f t="shared" ca="1" si="16"/>
        <v/>
      </c>
      <c r="G42">
        <f t="shared" ca="1" si="16"/>
        <v>219</v>
      </c>
      <c r="H42">
        <f t="shared" ca="1" si="16"/>
        <v>179</v>
      </c>
      <c r="I42" s="14" t="str">
        <f t="shared" ca="1" si="12"/>
        <v/>
      </c>
      <c r="J42" t="str">
        <f t="shared" ca="1" si="16"/>
        <v/>
      </c>
      <c r="K42" t="str">
        <f t="shared" ca="1" si="16"/>
        <v/>
      </c>
      <c r="L42" t="str">
        <f t="shared" ca="1" si="16"/>
        <v>R (E-0.25m PO; B; G; L; M)</v>
      </c>
      <c r="M42" t="str">
        <f t="shared" ca="1" si="16"/>
        <v>E-0.25m</v>
      </c>
      <c r="N42" t="str">
        <f t="shared" ca="1" si="16"/>
        <v>X</v>
      </c>
      <c r="O42" t="str">
        <f t="shared" ca="1" si="16"/>
        <v/>
      </c>
      <c r="P42" t="str">
        <f t="shared" ca="1" si="16"/>
        <v/>
      </c>
      <c r="Q42" t="str">
        <f t="shared" ca="1" si="16"/>
        <v/>
      </c>
      <c r="R42" t="str">
        <f t="shared" ca="1" si="16"/>
        <v/>
      </c>
      <c r="S42" t="str">
        <f t="shared" ca="1" si="16"/>
        <v>X</v>
      </c>
      <c r="T42" t="str">
        <f t="shared" ca="1" si="16"/>
        <v/>
      </c>
      <c r="U42" t="str">
        <f t="shared" ca="1" si="16"/>
        <v>X</v>
      </c>
      <c r="V42" t="str">
        <f t="shared" ca="1" si="16"/>
        <v/>
      </c>
      <c r="W42" t="str">
        <f t="shared" ref="W42:AF51" ca="1" si="17">IF(ISBLANK(INDIRECT(ADDRESS(ROW(),W$1,4,1,"Raw_Data"))),"",(INDIRECT(ADDRESS(ROW(),W$1,4,1,"Raw_Data"))))</f>
        <v/>
      </c>
      <c r="X42" t="str">
        <f t="shared" ca="1" si="17"/>
        <v>X</v>
      </c>
      <c r="Y42" t="str">
        <f t="shared" ca="1" si="17"/>
        <v/>
      </c>
      <c r="Z42" t="str">
        <f t="shared" ca="1" si="17"/>
        <v/>
      </c>
      <c r="AA42" t="str">
        <f t="shared" ca="1" si="17"/>
        <v/>
      </c>
      <c r="AB42" t="str">
        <f t="shared" ca="1" si="17"/>
        <v/>
      </c>
      <c r="AC42" t="str">
        <f t="shared" ca="1" si="17"/>
        <v/>
      </c>
      <c r="AD42" t="str">
        <f t="shared" ca="1" si="17"/>
        <v>X</v>
      </c>
      <c r="AE42" t="str">
        <f t="shared" ca="1" si="17"/>
        <v/>
      </c>
      <c r="AF42" t="str">
        <f t="shared" ca="1" si="17"/>
        <v/>
      </c>
      <c r="AG42" t="str">
        <f t="shared" ref="AG42:AM51" ca="1" si="18">IF(ISBLANK(INDIRECT(ADDRESS(ROW(),AG$1,4,1,"Raw_Data"))),"",(INDIRECT(ADDRESS(ROW(),AG$1,4,1,"Raw_Data"))))</f>
        <v>X</v>
      </c>
      <c r="AH42">
        <f t="shared" ca="1" si="18"/>
        <v>0.2</v>
      </c>
      <c r="AI42" t="str">
        <f t="shared" ca="1" si="18"/>
        <v>M-F 8:30-5, Sa 9-12</v>
      </c>
      <c r="AJ42" t="str">
        <f t="shared" ca="1" si="18"/>
        <v>(802) 649-1608</v>
      </c>
      <c r="AK42" t="str">
        <f t="shared" ca="1" si="18"/>
        <v/>
      </c>
      <c r="AL42" t="str">
        <f t="shared" ca="1" si="18"/>
        <v/>
      </c>
      <c r="AM42" t="str">
        <f t="shared" ca="1" si="18"/>
        <v/>
      </c>
    </row>
    <row r="43" spans="1:39" x14ac:dyDescent="0.25">
      <c r="A43">
        <f t="shared" ca="1" si="15"/>
        <v>1746</v>
      </c>
      <c r="B43">
        <f t="shared" ca="1" si="16"/>
        <v>443.1</v>
      </c>
      <c r="D43" t="str">
        <f t="shared" ca="1" si="16"/>
        <v/>
      </c>
      <c r="E43" t="str">
        <f t="shared" ca="1" si="16"/>
        <v xml:space="preserve">I-91; Vt. 10A (450)...A.T. on sidewalk </v>
      </c>
      <c r="F43" t="str">
        <f t="shared" ca="1" si="16"/>
        <v/>
      </c>
      <c r="G43">
        <f t="shared" ca="1" si="16"/>
        <v>219</v>
      </c>
      <c r="H43">
        <f t="shared" ca="1" si="16"/>
        <v>179</v>
      </c>
      <c r="I43" s="14" t="str">
        <f t="shared" ca="1" si="12"/>
        <v/>
      </c>
      <c r="J43" t="str">
        <f t="shared" ca="1" si="16"/>
        <v/>
      </c>
      <c r="K43" t="str">
        <f t="shared" ca="1" si="16"/>
        <v/>
      </c>
      <c r="L43" t="str">
        <f t="shared" ca="1" si="16"/>
        <v>R</v>
      </c>
      <c r="M43" t="str">
        <f t="shared" ca="1" si="16"/>
        <v/>
      </c>
      <c r="N43" t="str">
        <f t="shared" ca="1" si="16"/>
        <v/>
      </c>
      <c r="O43" t="str">
        <f t="shared" ca="1" si="16"/>
        <v/>
      </c>
      <c r="P43" t="str">
        <f t="shared" ca="1" si="16"/>
        <v/>
      </c>
      <c r="Q43" t="str">
        <f t="shared" ca="1" si="16"/>
        <v/>
      </c>
      <c r="R43" t="str">
        <f t="shared" ca="1" si="16"/>
        <v/>
      </c>
      <c r="S43" t="str">
        <f t="shared" ca="1" si="16"/>
        <v/>
      </c>
      <c r="T43" t="str">
        <f t="shared" ca="1" si="16"/>
        <v/>
      </c>
      <c r="U43" t="str">
        <f t="shared" ca="1" si="16"/>
        <v>X</v>
      </c>
      <c r="V43" t="str">
        <f t="shared" ca="1" si="16"/>
        <v/>
      </c>
      <c r="W43" t="str">
        <f t="shared" ca="1" si="17"/>
        <v/>
      </c>
      <c r="X43" t="str">
        <f t="shared" ca="1" si="17"/>
        <v/>
      </c>
      <c r="Y43" t="str">
        <f t="shared" ca="1" si="17"/>
        <v/>
      </c>
      <c r="Z43" t="str">
        <f t="shared" ca="1" si="17"/>
        <v/>
      </c>
      <c r="AA43" t="str">
        <f t="shared" ca="1" si="17"/>
        <v/>
      </c>
      <c r="AB43" t="str">
        <f t="shared" ca="1" si="17"/>
        <v/>
      </c>
      <c r="AC43" t="str">
        <f t="shared" ca="1" si="17"/>
        <v/>
      </c>
      <c r="AD43" t="str">
        <f t="shared" ca="1" si="17"/>
        <v/>
      </c>
      <c r="AE43" t="str">
        <f t="shared" ca="1" si="17"/>
        <v/>
      </c>
      <c r="AF43" t="str">
        <f t="shared" ca="1" si="17"/>
        <v/>
      </c>
      <c r="AG43" t="str">
        <f t="shared" ca="1" si="18"/>
        <v/>
      </c>
      <c r="AH43" t="str">
        <f t="shared" ca="1" si="18"/>
        <v/>
      </c>
      <c r="AI43" t="str">
        <f t="shared" ca="1" si="18"/>
        <v/>
      </c>
      <c r="AJ43" t="str">
        <f t="shared" ca="1" si="18"/>
        <v/>
      </c>
      <c r="AK43" t="str">
        <f t="shared" ca="1" si="18"/>
        <v/>
      </c>
      <c r="AL43" t="str">
        <f t="shared" ca="1" si="18"/>
        <v/>
      </c>
      <c r="AM43" t="str">
        <f t="shared" ca="1" si="18"/>
        <v/>
      </c>
    </row>
    <row r="44" spans="1:39" x14ac:dyDescent="0.25">
      <c r="A44">
        <f t="shared" ca="1" si="15"/>
        <v>1746.4</v>
      </c>
      <c r="B44">
        <f t="shared" ca="1" si="16"/>
        <v>442.7</v>
      </c>
      <c r="D44" t="str">
        <f t="shared" ca="1" si="16"/>
        <v/>
      </c>
      <c r="E44" t="str">
        <f t="shared" ca="1" si="16"/>
        <v>Connecticut River (380) Vermont-New Hampshire State Line</v>
      </c>
      <c r="F44" t="str">
        <f t="shared" ca="1" si="16"/>
        <v/>
      </c>
      <c r="G44">
        <f t="shared" ca="1" si="16"/>
        <v>219</v>
      </c>
      <c r="H44">
        <f t="shared" ca="1" si="16"/>
        <v>179</v>
      </c>
      <c r="I44" s="14" t="str">
        <f t="shared" ca="1" si="12"/>
        <v/>
      </c>
      <c r="J44" t="str">
        <f t="shared" ca="1" si="16"/>
        <v/>
      </c>
      <c r="K44" t="str">
        <f t="shared" ca="1" si="16"/>
        <v/>
      </c>
      <c r="L44" t="str">
        <f t="shared" ca="1" si="16"/>
        <v>R</v>
      </c>
      <c r="M44" t="str">
        <f t="shared" ca="1" si="16"/>
        <v/>
      </c>
      <c r="N44" t="str">
        <f t="shared" ca="1" si="16"/>
        <v/>
      </c>
      <c r="O44" t="str">
        <f t="shared" ca="1" si="16"/>
        <v/>
      </c>
      <c r="P44" t="str">
        <f t="shared" ca="1" si="16"/>
        <v/>
      </c>
      <c r="Q44" t="str">
        <f t="shared" ca="1" si="16"/>
        <v/>
      </c>
      <c r="R44" t="str">
        <f t="shared" ca="1" si="16"/>
        <v/>
      </c>
      <c r="S44" t="str">
        <f t="shared" ca="1" si="16"/>
        <v/>
      </c>
      <c r="T44" t="str">
        <f t="shared" ca="1" si="16"/>
        <v/>
      </c>
      <c r="U44" t="str">
        <f t="shared" ca="1" si="16"/>
        <v>X</v>
      </c>
      <c r="V44" t="str">
        <f t="shared" ca="1" si="16"/>
        <v/>
      </c>
      <c r="W44" t="str">
        <f t="shared" ca="1" si="17"/>
        <v/>
      </c>
      <c r="X44" t="str">
        <f t="shared" ca="1" si="17"/>
        <v/>
      </c>
      <c r="Y44" t="str">
        <f t="shared" ca="1" si="17"/>
        <v/>
      </c>
      <c r="Z44" t="str">
        <f t="shared" ca="1" si="17"/>
        <v/>
      </c>
      <c r="AA44" t="str">
        <f t="shared" ca="1" si="17"/>
        <v/>
      </c>
      <c r="AB44" t="str">
        <f t="shared" ca="1" si="17"/>
        <v/>
      </c>
      <c r="AC44" t="str">
        <f t="shared" ca="1" si="17"/>
        <v/>
      </c>
      <c r="AD44" t="str">
        <f t="shared" ca="1" si="17"/>
        <v/>
      </c>
      <c r="AE44" t="str">
        <f t="shared" ca="1" si="17"/>
        <v/>
      </c>
      <c r="AF44" t="str">
        <f t="shared" ca="1" si="17"/>
        <v/>
      </c>
      <c r="AG44" t="str">
        <f t="shared" ca="1" si="18"/>
        <v/>
      </c>
      <c r="AH44" t="str">
        <f t="shared" ca="1" si="18"/>
        <v/>
      </c>
      <c r="AI44" t="str">
        <f t="shared" ca="1" si="18"/>
        <v/>
      </c>
      <c r="AJ44" t="str">
        <f t="shared" ca="1" si="18"/>
        <v/>
      </c>
      <c r="AK44" t="str">
        <f t="shared" ca="1" si="18"/>
        <v/>
      </c>
      <c r="AL44" t="str">
        <f t="shared" ca="1" si="18"/>
        <v/>
      </c>
      <c r="AM44" t="str">
        <f t="shared" ca="1" si="18"/>
        <v/>
      </c>
    </row>
    <row r="45" spans="1:39" s="11" customFormat="1" x14ac:dyDescent="0.25">
      <c r="A45" s="11">
        <f t="shared" ca="1" si="15"/>
        <v>1746.9</v>
      </c>
      <c r="B45" s="11">
        <f t="shared" ca="1" si="16"/>
        <v>442.2</v>
      </c>
      <c r="C45" s="11">
        <f ca="1">B45-B81</f>
        <v>43.300000000000011</v>
      </c>
      <c r="D45" s="11" t="str">
        <f t="shared" ca="1" si="16"/>
        <v>TOWN</v>
      </c>
      <c r="E45" s="11" t="str">
        <f t="shared" ca="1" si="16"/>
        <v xml:space="preserve">N.H. 10 Dartmouth College (520)Hanover N.H. 03755 </v>
      </c>
      <c r="F45" s="11" t="str">
        <f t="shared" ca="1" si="16"/>
        <v>[on trail]</v>
      </c>
      <c r="G45" s="11">
        <f t="shared" ca="1" si="16"/>
        <v>219</v>
      </c>
      <c r="H45" s="11">
        <f t="shared" ca="1" si="16"/>
        <v>179</v>
      </c>
      <c r="I45" s="11">
        <f t="shared" ca="1" si="12"/>
        <v>1511</v>
      </c>
      <c r="J45" s="11" t="str">
        <f t="shared" ca="1" si="16"/>
        <v/>
      </c>
      <c r="K45" s="11" t="str">
        <f t="shared" ca="1" si="16"/>
        <v/>
      </c>
      <c r="L45" s="11" t="str">
        <f t="shared" ca="1" si="16"/>
        <v>R; PO; C; G; L; M; O; D; V; B; sh; cl; f (E-2m L; cl; 16m H; f) (W-1.5m cl)</v>
      </c>
      <c r="M45" s="11" t="str">
        <f t="shared" ca="1" si="16"/>
        <v/>
      </c>
      <c r="N45" s="11" t="str">
        <f t="shared" ca="1" si="16"/>
        <v>X</v>
      </c>
      <c r="O45" s="11" t="str">
        <f t="shared" ca="1" si="16"/>
        <v>X</v>
      </c>
      <c r="P45" s="11" t="str">
        <f t="shared" ca="1" si="16"/>
        <v>X</v>
      </c>
      <c r="Q45" s="11" t="str">
        <f t="shared" ca="1" si="16"/>
        <v>X</v>
      </c>
      <c r="R45" s="11" t="str">
        <f t="shared" ca="1" si="16"/>
        <v>X</v>
      </c>
      <c r="S45" s="11" t="str">
        <f t="shared" ca="1" si="16"/>
        <v>X</v>
      </c>
      <c r="T45" s="11" t="str">
        <f t="shared" ca="1" si="16"/>
        <v>X</v>
      </c>
      <c r="U45" s="11" t="str">
        <f t="shared" ca="1" si="16"/>
        <v>X</v>
      </c>
      <c r="V45" s="11" t="str">
        <f t="shared" ca="1" si="16"/>
        <v>X</v>
      </c>
      <c r="W45" s="11" t="str">
        <f t="shared" ca="1" si="17"/>
        <v/>
      </c>
      <c r="X45" s="11" t="str">
        <f t="shared" ca="1" si="17"/>
        <v>X</v>
      </c>
      <c r="Y45" s="11" t="str">
        <f t="shared" ca="1" si="17"/>
        <v>X</v>
      </c>
      <c r="Z45" s="11" t="str">
        <f t="shared" ca="1" si="17"/>
        <v/>
      </c>
      <c r="AA45" s="11" t="str">
        <f t="shared" ca="1" si="17"/>
        <v/>
      </c>
      <c r="AB45" s="11" t="str">
        <f t="shared" ca="1" si="17"/>
        <v>X</v>
      </c>
      <c r="AC45" s="11" t="str">
        <f t="shared" ca="1" si="17"/>
        <v/>
      </c>
      <c r="AD45" s="11" t="str">
        <f t="shared" ca="1" si="17"/>
        <v>X</v>
      </c>
      <c r="AE45" s="11" t="str">
        <f t="shared" ca="1" si="17"/>
        <v>X</v>
      </c>
      <c r="AF45" s="11" t="str">
        <f t="shared" ca="1" si="17"/>
        <v/>
      </c>
      <c r="AG45" s="11" t="str">
        <f t="shared" ca="1" si="18"/>
        <v>X</v>
      </c>
      <c r="AH45" s="11">
        <f t="shared" ca="1" si="18"/>
        <v>0</v>
      </c>
      <c r="AI45" s="11" t="str">
        <f t="shared" ca="1" si="18"/>
        <v>M-F 8:30-5, Sa 8:30-12</v>
      </c>
      <c r="AJ45" s="11" t="str">
        <f t="shared" ca="1" si="18"/>
        <v>(603) 643-4544</v>
      </c>
      <c r="AK45" s="11" t="str">
        <f t="shared" ca="1" si="18"/>
        <v/>
      </c>
      <c r="AL45" s="11" t="str">
        <f t="shared" ca="1" si="18"/>
        <v/>
      </c>
      <c r="AM45" s="11" t="str">
        <f t="shared" ca="1" si="18"/>
        <v/>
      </c>
    </row>
    <row r="46" spans="1:39" x14ac:dyDescent="0.25">
      <c r="A46">
        <f t="shared" ca="1" si="15"/>
        <v>1747.6</v>
      </c>
      <c r="B46">
        <f t="shared" ref="B46:V61" ca="1" si="19">IF(ISBLANK(INDIRECT(ADDRESS(ROW(),B$1,4,1,"Raw_Data"))),"",(INDIRECT(ADDRESS(ROW(),B$1,4,1,"Raw_Data"))))</f>
        <v>441.5</v>
      </c>
      <c r="D46" t="str">
        <f t="shared" ca="1" si="19"/>
        <v/>
      </c>
      <c r="E46" t="str">
        <f t="shared" ca="1" si="19"/>
        <v>N.H. 120 (490)</v>
      </c>
      <c r="F46" t="str">
        <f t="shared" ca="1" si="19"/>
        <v/>
      </c>
      <c r="G46">
        <f t="shared" ca="1" si="19"/>
        <v>219</v>
      </c>
      <c r="H46">
        <f t="shared" ca="1" si="19"/>
        <v>179</v>
      </c>
      <c r="I46" s="14" t="str">
        <f t="shared" ca="1" si="12"/>
        <v/>
      </c>
      <c r="J46" t="str">
        <f t="shared" ca="1" si="19"/>
        <v/>
      </c>
      <c r="K46" t="str">
        <f t="shared" ca="1" si="19"/>
        <v/>
      </c>
      <c r="L46" t="str">
        <f t="shared" ca="1" si="19"/>
        <v>R</v>
      </c>
      <c r="M46" t="str">
        <f t="shared" ca="1" si="19"/>
        <v/>
      </c>
      <c r="N46" t="str">
        <f t="shared" ca="1" si="19"/>
        <v/>
      </c>
      <c r="O46" t="str">
        <f t="shared" ca="1" si="19"/>
        <v/>
      </c>
      <c r="P46" t="str">
        <f t="shared" ca="1" si="19"/>
        <v/>
      </c>
      <c r="Q46" t="str">
        <f t="shared" ca="1" si="19"/>
        <v/>
      </c>
      <c r="R46" t="str">
        <f t="shared" ca="1" si="19"/>
        <v/>
      </c>
      <c r="S46" t="str">
        <f t="shared" ca="1" si="19"/>
        <v/>
      </c>
      <c r="T46" t="str">
        <f t="shared" ca="1" si="19"/>
        <v/>
      </c>
      <c r="U46" t="str">
        <f t="shared" ca="1" si="19"/>
        <v>X</v>
      </c>
      <c r="V46" t="str">
        <f t="shared" ca="1" si="19"/>
        <v/>
      </c>
      <c r="W46" t="str">
        <f t="shared" ca="1" si="17"/>
        <v/>
      </c>
      <c r="X46" t="str">
        <f t="shared" ca="1" si="17"/>
        <v/>
      </c>
      <c r="Y46" t="str">
        <f t="shared" ca="1" si="17"/>
        <v/>
      </c>
      <c r="Z46" t="str">
        <f t="shared" ca="1" si="17"/>
        <v/>
      </c>
      <c r="AA46" t="str">
        <f t="shared" ca="1" si="17"/>
        <v/>
      </c>
      <c r="AB46" t="str">
        <f t="shared" ca="1" si="17"/>
        <v/>
      </c>
      <c r="AC46" t="str">
        <f t="shared" ca="1" si="17"/>
        <v/>
      </c>
      <c r="AD46" t="str">
        <f t="shared" ca="1" si="17"/>
        <v/>
      </c>
      <c r="AE46" t="str">
        <f t="shared" ca="1" si="17"/>
        <v/>
      </c>
      <c r="AF46" t="str">
        <f t="shared" ca="1" si="17"/>
        <v/>
      </c>
      <c r="AG46" t="str">
        <f t="shared" ca="1" si="18"/>
        <v/>
      </c>
      <c r="AH46" t="str">
        <f t="shared" ca="1" si="18"/>
        <v/>
      </c>
      <c r="AI46" t="str">
        <f t="shared" ca="1" si="18"/>
        <v/>
      </c>
      <c r="AJ46" t="str">
        <f t="shared" ca="1" si="18"/>
        <v/>
      </c>
      <c r="AK46" t="str">
        <f t="shared" ca="1" si="18"/>
        <v/>
      </c>
      <c r="AL46" t="str">
        <f t="shared" ca="1" si="18"/>
        <v/>
      </c>
      <c r="AM46" t="str">
        <f t="shared" ca="1" si="18"/>
        <v/>
      </c>
    </row>
    <row r="47" spans="1:39" x14ac:dyDescent="0.25">
      <c r="A47">
        <f t="shared" ca="1" si="15"/>
        <v>1748.4</v>
      </c>
      <c r="B47">
        <f t="shared" ca="1" si="19"/>
        <v>440.7</v>
      </c>
      <c r="D47" t="str">
        <f t="shared" ca="1" si="19"/>
        <v>SHELTER</v>
      </c>
      <c r="E47" t="str">
        <f t="shared" ca="1" si="19"/>
        <v xml:space="preserve">Velvet Rocks Shelter (1040)...7.6mS; 9.7mN </v>
      </c>
      <c r="F47" t="str">
        <f t="shared" ca="1" si="19"/>
        <v>Water source is Yenard Spring  located along the northern access to the shelter. </v>
      </c>
      <c r="G47">
        <f t="shared" ca="1" si="19"/>
        <v>230</v>
      </c>
      <c r="H47">
        <f t="shared" ca="1" si="19"/>
        <v>179</v>
      </c>
      <c r="I47" s="14" t="str">
        <f t="shared" ca="1" si="19"/>
        <v/>
      </c>
      <c r="J47" t="str">
        <f t="shared" ca="1" si="19"/>
        <v/>
      </c>
      <c r="K47" t="str">
        <f t="shared" ca="1" si="19"/>
        <v/>
      </c>
      <c r="L47" t="str">
        <f t="shared" ca="1" si="19"/>
        <v>W-0.2m S; nw (N-0.2m w)</v>
      </c>
      <c r="M47" t="str">
        <f t="shared" ca="1" si="19"/>
        <v>W-0.2m</v>
      </c>
      <c r="N47" t="str">
        <f t="shared" ca="1" si="19"/>
        <v/>
      </c>
      <c r="O47" t="str">
        <f t="shared" ca="1" si="19"/>
        <v/>
      </c>
      <c r="P47" t="str">
        <f t="shared" ca="1" si="19"/>
        <v/>
      </c>
      <c r="Q47" t="str">
        <f t="shared" ca="1" si="19"/>
        <v/>
      </c>
      <c r="R47" t="str">
        <f t="shared" ca="1" si="19"/>
        <v/>
      </c>
      <c r="S47" t="str">
        <f t="shared" ca="1" si="19"/>
        <v/>
      </c>
      <c r="T47" t="str">
        <f t="shared" ca="1" si="19"/>
        <v/>
      </c>
      <c r="U47" t="str">
        <f t="shared" ca="1" si="19"/>
        <v/>
      </c>
      <c r="V47" t="str">
        <f t="shared" ca="1" si="19"/>
        <v/>
      </c>
      <c r="W47" t="str">
        <f t="shared" ca="1" si="17"/>
        <v>X</v>
      </c>
      <c r="X47" t="str">
        <f t="shared" ca="1" si="17"/>
        <v/>
      </c>
      <c r="Y47" t="str">
        <f t="shared" ca="1" si="17"/>
        <v/>
      </c>
      <c r="Z47" t="str">
        <f t="shared" ca="1" si="17"/>
        <v/>
      </c>
      <c r="AA47" t="str">
        <f t="shared" ca="1" si="17"/>
        <v/>
      </c>
      <c r="AB47" t="str">
        <f t="shared" ca="1" si="17"/>
        <v/>
      </c>
      <c r="AC47" t="str">
        <f t="shared" ca="1" si="17"/>
        <v>X</v>
      </c>
      <c r="AD47" t="str">
        <f t="shared" ca="1" si="17"/>
        <v/>
      </c>
      <c r="AE47" t="str">
        <f t="shared" ca="1" si="17"/>
        <v/>
      </c>
      <c r="AF47" t="str">
        <f t="shared" ca="1" si="17"/>
        <v>X</v>
      </c>
      <c r="AG47" t="str">
        <f t="shared" ca="1" si="18"/>
        <v/>
      </c>
      <c r="AH47" t="str">
        <f t="shared" ca="1" si="18"/>
        <v/>
      </c>
      <c r="AI47" t="str">
        <f t="shared" ca="1" si="18"/>
        <v/>
      </c>
      <c r="AJ47" t="str">
        <f t="shared" ca="1" si="18"/>
        <v/>
      </c>
      <c r="AK47">
        <f t="shared" ca="1" si="18"/>
        <v>-72.265199999999993</v>
      </c>
      <c r="AL47">
        <f t="shared" ca="1" si="18"/>
        <v>43.702469999999998</v>
      </c>
      <c r="AM47">
        <f t="shared" ca="1" si="18"/>
        <v>925</v>
      </c>
    </row>
    <row r="48" spans="1:39" x14ac:dyDescent="0.25">
      <c r="A48">
        <f t="shared" ca="1" si="15"/>
        <v>1748.9</v>
      </c>
      <c r="B48">
        <f t="shared" ca="1" si="19"/>
        <v>440.2</v>
      </c>
      <c r="D48" t="str">
        <f t="shared" ca="1" si="19"/>
        <v/>
      </c>
      <c r="E48" t="str">
        <f t="shared" ca="1" si="19"/>
        <v xml:space="preserve">Ledyard Spring (1200)...water for Velvet Rocks Shelter </v>
      </c>
      <c r="F48" t="str">
        <f t="shared" ca="1" si="19"/>
        <v/>
      </c>
      <c r="G48">
        <f t="shared" ca="1" si="19"/>
        <v>230</v>
      </c>
      <c r="H48">
        <f t="shared" ca="1" si="19"/>
        <v>179</v>
      </c>
      <c r="I48" s="14" t="str">
        <f t="shared" ca="1" si="19"/>
        <v/>
      </c>
      <c r="J48" t="str">
        <f t="shared" ca="1" si="19"/>
        <v/>
      </c>
      <c r="K48" t="str">
        <f t="shared" ca="1" si="19"/>
        <v/>
      </c>
      <c r="L48" t="str">
        <f t="shared" ca="1" si="19"/>
        <v>W-0.4m w</v>
      </c>
      <c r="M48" t="str">
        <f t="shared" ca="1" si="19"/>
        <v>W-0.4m</v>
      </c>
      <c r="N48" t="str">
        <f t="shared" ca="1" si="19"/>
        <v/>
      </c>
      <c r="O48" t="str">
        <f t="shared" ca="1" si="19"/>
        <v/>
      </c>
      <c r="P48" t="str">
        <f t="shared" ca="1" si="19"/>
        <v/>
      </c>
      <c r="Q48" t="str">
        <f t="shared" ca="1" si="19"/>
        <v/>
      </c>
      <c r="R48" t="str">
        <f t="shared" ca="1" si="19"/>
        <v/>
      </c>
      <c r="S48" t="str">
        <f t="shared" ca="1" si="19"/>
        <v/>
      </c>
      <c r="T48" t="str">
        <f t="shared" ca="1" si="19"/>
        <v/>
      </c>
      <c r="U48" t="str">
        <f t="shared" ca="1" si="19"/>
        <v/>
      </c>
      <c r="V48" t="str">
        <f t="shared" ca="1" si="19"/>
        <v/>
      </c>
      <c r="W48" t="str">
        <f t="shared" ca="1" si="17"/>
        <v/>
      </c>
      <c r="X48" t="str">
        <f t="shared" ca="1" si="17"/>
        <v/>
      </c>
      <c r="Y48" t="str">
        <f t="shared" ca="1" si="17"/>
        <v/>
      </c>
      <c r="Z48" t="str">
        <f t="shared" ca="1" si="17"/>
        <v/>
      </c>
      <c r="AA48" t="str">
        <f t="shared" ca="1" si="17"/>
        <v/>
      </c>
      <c r="AB48" t="str">
        <f t="shared" ca="1" si="17"/>
        <v/>
      </c>
      <c r="AC48" t="str">
        <f t="shared" ca="1" si="17"/>
        <v/>
      </c>
      <c r="AD48" t="str">
        <f t="shared" ca="1" si="17"/>
        <v/>
      </c>
      <c r="AE48" t="str">
        <f t="shared" ca="1" si="17"/>
        <v/>
      </c>
      <c r="AF48" t="str">
        <f t="shared" ca="1" si="17"/>
        <v>X</v>
      </c>
      <c r="AG48" t="str">
        <f t="shared" ca="1" si="18"/>
        <v/>
      </c>
      <c r="AH48" t="str">
        <f t="shared" ca="1" si="18"/>
        <v/>
      </c>
      <c r="AI48" t="str">
        <f t="shared" ca="1" si="18"/>
        <v/>
      </c>
      <c r="AJ48" t="str">
        <f t="shared" ca="1" si="18"/>
        <v/>
      </c>
      <c r="AK48" t="str">
        <f t="shared" ca="1" si="18"/>
        <v/>
      </c>
      <c r="AL48" t="str">
        <f t="shared" ca="1" si="18"/>
        <v/>
      </c>
      <c r="AM48" t="str">
        <f t="shared" ca="1" si="18"/>
        <v/>
      </c>
    </row>
    <row r="49" spans="1:39" x14ac:dyDescent="0.25">
      <c r="A49">
        <f t="shared" ca="1" si="15"/>
        <v>1749.7</v>
      </c>
      <c r="B49">
        <f t="shared" ca="1" si="19"/>
        <v>439.4</v>
      </c>
      <c r="D49" t="str">
        <f t="shared" ca="1" si="19"/>
        <v/>
      </c>
      <c r="E49" t="str">
        <f t="shared" ca="1" si="19"/>
        <v>Velvet Rocks (1243)</v>
      </c>
      <c r="F49" t="str">
        <f t="shared" ca="1" si="19"/>
        <v/>
      </c>
      <c r="G49">
        <f t="shared" ca="1" si="19"/>
        <v>230</v>
      </c>
      <c r="H49">
        <f t="shared" ca="1" si="19"/>
        <v>179</v>
      </c>
      <c r="I49" s="14" t="str">
        <f t="shared" ca="1" si="19"/>
        <v/>
      </c>
      <c r="J49" t="str">
        <f t="shared" ca="1" si="19"/>
        <v/>
      </c>
      <c r="K49" t="str">
        <f t="shared" ca="1" si="19"/>
        <v/>
      </c>
      <c r="L49" t="str">
        <f t="shared" ca="1" si="19"/>
        <v/>
      </c>
      <c r="M49" t="str">
        <f t="shared" ca="1" si="19"/>
        <v/>
      </c>
      <c r="N49" t="str">
        <f t="shared" ca="1" si="19"/>
        <v/>
      </c>
      <c r="O49" t="str">
        <f t="shared" ca="1" si="19"/>
        <v/>
      </c>
      <c r="P49" t="str">
        <f t="shared" ca="1" si="19"/>
        <v/>
      </c>
      <c r="Q49" t="str">
        <f t="shared" ca="1" si="19"/>
        <v/>
      </c>
      <c r="R49" t="str">
        <f t="shared" ca="1" si="19"/>
        <v/>
      </c>
      <c r="S49" t="str">
        <f t="shared" ca="1" si="19"/>
        <v/>
      </c>
      <c r="T49" t="str">
        <f t="shared" ca="1" si="19"/>
        <v/>
      </c>
      <c r="U49" t="str">
        <f t="shared" ca="1" si="19"/>
        <v/>
      </c>
      <c r="V49" t="str">
        <f t="shared" ca="1" si="19"/>
        <v/>
      </c>
      <c r="W49" t="str">
        <f t="shared" ca="1" si="17"/>
        <v/>
      </c>
      <c r="X49" t="str">
        <f t="shared" ca="1" si="17"/>
        <v/>
      </c>
      <c r="Y49" t="str">
        <f t="shared" ca="1" si="17"/>
        <v/>
      </c>
      <c r="Z49" t="str">
        <f t="shared" ca="1" si="17"/>
        <v/>
      </c>
      <c r="AA49" t="str">
        <f t="shared" ca="1" si="17"/>
        <v/>
      </c>
      <c r="AB49" t="str">
        <f t="shared" ca="1" si="17"/>
        <v/>
      </c>
      <c r="AC49" t="str">
        <f t="shared" ca="1" si="17"/>
        <v/>
      </c>
      <c r="AD49" t="str">
        <f t="shared" ca="1" si="17"/>
        <v/>
      </c>
      <c r="AE49" t="str">
        <f t="shared" ca="1" si="17"/>
        <v/>
      </c>
      <c r="AF49" t="str">
        <f t="shared" ca="1" si="17"/>
        <v/>
      </c>
      <c r="AG49" t="str">
        <f t="shared" ca="1" si="18"/>
        <v/>
      </c>
      <c r="AH49" t="str">
        <f t="shared" ca="1" si="18"/>
        <v/>
      </c>
      <c r="AI49" t="str">
        <f t="shared" ca="1" si="18"/>
        <v/>
      </c>
      <c r="AJ49" t="str">
        <f t="shared" ca="1" si="18"/>
        <v/>
      </c>
      <c r="AK49" t="str">
        <f t="shared" ca="1" si="18"/>
        <v/>
      </c>
      <c r="AL49" t="str">
        <f t="shared" ca="1" si="18"/>
        <v/>
      </c>
      <c r="AM49" t="str">
        <f t="shared" ca="1" si="18"/>
        <v/>
      </c>
    </row>
    <row r="50" spans="1:39" x14ac:dyDescent="0.25">
      <c r="A50">
        <f t="shared" ca="1" si="15"/>
        <v>1751.4</v>
      </c>
      <c r="B50">
        <f t="shared" ca="1" si="19"/>
        <v>437.7</v>
      </c>
      <c r="D50" t="str">
        <f t="shared" ca="1" si="19"/>
        <v/>
      </c>
      <c r="E50" t="str">
        <f t="shared" ca="1" si="19"/>
        <v>Trescott Road (915)</v>
      </c>
      <c r="F50" t="str">
        <f t="shared" ca="1" si="19"/>
        <v/>
      </c>
      <c r="G50">
        <f t="shared" ca="1" si="19"/>
        <v>230</v>
      </c>
      <c r="H50">
        <f t="shared" ca="1" si="19"/>
        <v>179</v>
      </c>
      <c r="I50" s="14" t="str">
        <f t="shared" ca="1" si="19"/>
        <v/>
      </c>
      <c r="J50" t="str">
        <f t="shared" ca="1" si="19"/>
        <v/>
      </c>
      <c r="K50" t="str">
        <f t="shared" ca="1" si="19"/>
        <v/>
      </c>
      <c r="L50" t="str">
        <f t="shared" ca="1" si="19"/>
        <v>R; P</v>
      </c>
      <c r="M50" t="str">
        <f t="shared" ca="1" si="19"/>
        <v/>
      </c>
      <c r="N50" t="str">
        <f t="shared" ca="1" si="19"/>
        <v/>
      </c>
      <c r="O50" t="str">
        <f t="shared" ca="1" si="19"/>
        <v/>
      </c>
      <c r="P50" t="str">
        <f t="shared" ca="1" si="19"/>
        <v/>
      </c>
      <c r="Q50" t="str">
        <f t="shared" ca="1" si="19"/>
        <v/>
      </c>
      <c r="R50" t="str">
        <f t="shared" ca="1" si="19"/>
        <v/>
      </c>
      <c r="S50" t="str">
        <f t="shared" ca="1" si="19"/>
        <v/>
      </c>
      <c r="T50" t="str">
        <f t="shared" ca="1" si="19"/>
        <v/>
      </c>
      <c r="U50" t="str">
        <f t="shared" ca="1" si="19"/>
        <v>X</v>
      </c>
      <c r="V50" t="str">
        <f t="shared" ca="1" si="19"/>
        <v/>
      </c>
      <c r="W50" t="str">
        <f t="shared" ca="1" si="17"/>
        <v/>
      </c>
      <c r="X50" t="str">
        <f t="shared" ca="1" si="17"/>
        <v/>
      </c>
      <c r="Y50" t="str">
        <f t="shared" ca="1" si="17"/>
        <v/>
      </c>
      <c r="Z50" t="str">
        <f t="shared" ca="1" si="17"/>
        <v/>
      </c>
      <c r="AA50" t="str">
        <f t="shared" ca="1" si="17"/>
        <v/>
      </c>
      <c r="AB50" t="str">
        <f t="shared" ca="1" si="17"/>
        <v/>
      </c>
      <c r="AC50" t="str">
        <f t="shared" ca="1" si="17"/>
        <v/>
      </c>
      <c r="AD50" t="str">
        <f t="shared" ca="1" si="17"/>
        <v/>
      </c>
      <c r="AE50" t="str">
        <f t="shared" ca="1" si="17"/>
        <v/>
      </c>
      <c r="AF50" t="str">
        <f t="shared" ca="1" si="17"/>
        <v/>
      </c>
      <c r="AG50" t="str">
        <f t="shared" ca="1" si="18"/>
        <v/>
      </c>
      <c r="AH50" t="str">
        <f t="shared" ca="1" si="18"/>
        <v/>
      </c>
      <c r="AI50" t="str">
        <f t="shared" ca="1" si="18"/>
        <v/>
      </c>
      <c r="AJ50" t="str">
        <f t="shared" ca="1" si="18"/>
        <v/>
      </c>
      <c r="AK50" t="str">
        <f t="shared" ca="1" si="18"/>
        <v/>
      </c>
      <c r="AL50" t="str">
        <f t="shared" ca="1" si="18"/>
        <v/>
      </c>
      <c r="AM50" t="str">
        <f t="shared" ca="1" si="18"/>
        <v/>
      </c>
    </row>
    <row r="51" spans="1:39" x14ac:dyDescent="0.25">
      <c r="A51">
        <f t="shared" ca="1" si="15"/>
        <v>1752.8</v>
      </c>
      <c r="B51">
        <f t="shared" ca="1" si="19"/>
        <v>436.3</v>
      </c>
      <c r="D51" t="str">
        <f t="shared" ca="1" si="19"/>
        <v/>
      </c>
      <c r="E51" t="str">
        <f t="shared" ca="1" si="19"/>
        <v>Etna-Hanover Center Road (845) Etna N.H.</v>
      </c>
      <c r="F51" t="str">
        <f t="shared" ca="1" si="19"/>
        <v/>
      </c>
      <c r="G51">
        <f t="shared" ca="1" si="19"/>
        <v>230</v>
      </c>
      <c r="H51">
        <f t="shared" ca="1" si="19"/>
        <v>179</v>
      </c>
      <c r="I51" s="14" t="str">
        <f t="shared" ca="1" si="19"/>
        <v/>
      </c>
      <c r="J51" t="str">
        <f t="shared" ca="1" si="19"/>
        <v/>
      </c>
      <c r="K51" t="str">
        <f t="shared" ca="1" si="19"/>
        <v/>
      </c>
      <c r="L51" t="str">
        <f t="shared" ca="1" si="19"/>
        <v>R; P; H (E-0.9m G; f; sh)</v>
      </c>
      <c r="M51" t="str">
        <f t="shared" ca="1" si="19"/>
        <v>E-0.9m</v>
      </c>
      <c r="N51" t="str">
        <f t="shared" ca="1" si="19"/>
        <v/>
      </c>
      <c r="O51" t="str">
        <f t="shared" ca="1" si="19"/>
        <v/>
      </c>
      <c r="P51" t="str">
        <f t="shared" ca="1" si="19"/>
        <v/>
      </c>
      <c r="Q51" t="str">
        <f t="shared" ca="1" si="19"/>
        <v/>
      </c>
      <c r="R51" t="str">
        <f t="shared" ca="1" si="19"/>
        <v/>
      </c>
      <c r="S51" t="str">
        <f t="shared" ca="1" si="19"/>
        <v/>
      </c>
      <c r="T51" t="str">
        <f t="shared" ca="1" si="19"/>
        <v/>
      </c>
      <c r="U51" t="str">
        <f t="shared" ca="1" si="19"/>
        <v>X</v>
      </c>
      <c r="V51" t="str">
        <f t="shared" ca="1" si="19"/>
        <v>X</v>
      </c>
      <c r="W51" t="str">
        <f t="shared" ca="1" si="17"/>
        <v/>
      </c>
      <c r="X51" t="str">
        <f t="shared" ca="1" si="17"/>
        <v>X</v>
      </c>
      <c r="Y51" t="str">
        <f t="shared" ca="1" si="17"/>
        <v>X</v>
      </c>
      <c r="Z51" t="str">
        <f t="shared" ca="1" si="17"/>
        <v/>
      </c>
      <c r="AA51" t="str">
        <f t="shared" ca="1" si="17"/>
        <v/>
      </c>
      <c r="AB51" t="str">
        <f t="shared" ca="1" si="17"/>
        <v>X</v>
      </c>
      <c r="AC51" t="str">
        <f t="shared" ca="1" si="17"/>
        <v/>
      </c>
      <c r="AD51" t="str">
        <f t="shared" ca="1" si="17"/>
        <v/>
      </c>
      <c r="AE51" t="str">
        <f t="shared" ca="1" si="17"/>
        <v/>
      </c>
      <c r="AF51" t="str">
        <f t="shared" ca="1" si="17"/>
        <v/>
      </c>
      <c r="AG51" t="str">
        <f t="shared" ca="1" si="18"/>
        <v/>
      </c>
      <c r="AH51" t="str">
        <f t="shared" ca="1" si="18"/>
        <v/>
      </c>
      <c r="AI51" t="str">
        <f t="shared" ca="1" si="18"/>
        <v/>
      </c>
      <c r="AJ51" t="str">
        <f t="shared" ca="1" si="18"/>
        <v/>
      </c>
      <c r="AK51" t="str">
        <f t="shared" ca="1" si="18"/>
        <v/>
      </c>
      <c r="AL51" t="str">
        <f t="shared" ca="1" si="18"/>
        <v/>
      </c>
      <c r="AM51" t="str">
        <f t="shared" ca="1" si="18"/>
        <v/>
      </c>
    </row>
    <row r="52" spans="1:39" x14ac:dyDescent="0.25">
      <c r="A52">
        <f t="shared" ref="A52:R67" ca="1" si="20">IF(ISBLANK(INDIRECT(ADDRESS(ROW(),A$1,4,1,"Raw_Data"))),"",(INDIRECT(ADDRESS(ROW(),A$1,4,1,"Raw_Data"))))</f>
        <v>1755.3</v>
      </c>
      <c r="B52">
        <f t="shared" ca="1" si="20"/>
        <v>433.8</v>
      </c>
      <c r="D52" t="str">
        <f t="shared" ca="1" si="20"/>
        <v/>
      </c>
      <c r="E52" t="str">
        <f t="shared" ca="1" si="20"/>
        <v>Three Mile Road (1350)</v>
      </c>
      <c r="F52" t="str">
        <f t="shared" ca="1" si="20"/>
        <v/>
      </c>
      <c r="G52">
        <f t="shared" ca="1" si="20"/>
        <v>230</v>
      </c>
      <c r="H52">
        <f t="shared" ca="1" si="20"/>
        <v>179</v>
      </c>
      <c r="I52" s="14" t="str">
        <f t="shared" ca="1" si="19"/>
        <v/>
      </c>
      <c r="J52" t="str">
        <f t="shared" ca="1" si="20"/>
        <v/>
      </c>
      <c r="K52" t="str">
        <f t="shared" ca="1" si="20"/>
        <v/>
      </c>
      <c r="L52" t="str">
        <f t="shared" ca="1" si="20"/>
        <v>R; P</v>
      </c>
      <c r="M52" t="str">
        <f t="shared" ca="1" si="20"/>
        <v/>
      </c>
      <c r="N52" t="str">
        <f t="shared" ca="1" si="20"/>
        <v/>
      </c>
      <c r="O52" t="str">
        <f t="shared" ca="1" si="20"/>
        <v/>
      </c>
      <c r="P52" t="str">
        <f t="shared" ca="1" si="20"/>
        <v/>
      </c>
      <c r="Q52" t="str">
        <f t="shared" ca="1" si="20"/>
        <v/>
      </c>
      <c r="R52" t="str">
        <f t="shared" ca="1" si="20"/>
        <v/>
      </c>
      <c r="S52" t="str">
        <f t="shared" ca="1" si="19"/>
        <v/>
      </c>
      <c r="T52" t="str">
        <f t="shared" ca="1" si="19"/>
        <v/>
      </c>
      <c r="U52" t="str">
        <f t="shared" ca="1" si="19"/>
        <v>X</v>
      </c>
      <c r="V52" t="str">
        <f t="shared" ca="1" si="19"/>
        <v/>
      </c>
      <c r="W52" t="str">
        <f t="shared" ref="W52:AF61" ca="1" si="21">IF(ISBLANK(INDIRECT(ADDRESS(ROW(),W$1,4,1,"Raw_Data"))),"",(INDIRECT(ADDRESS(ROW(),W$1,4,1,"Raw_Data"))))</f>
        <v/>
      </c>
      <c r="X52" t="str">
        <f t="shared" ca="1" si="21"/>
        <v/>
      </c>
      <c r="Y52" t="str">
        <f t="shared" ca="1" si="21"/>
        <v/>
      </c>
      <c r="Z52" t="str">
        <f t="shared" ca="1" si="21"/>
        <v/>
      </c>
      <c r="AA52" t="str">
        <f t="shared" ca="1" si="21"/>
        <v/>
      </c>
      <c r="AB52" t="str">
        <f t="shared" ca="1" si="21"/>
        <v/>
      </c>
      <c r="AC52" t="str">
        <f t="shared" ca="1" si="21"/>
        <v/>
      </c>
      <c r="AD52" t="str">
        <f t="shared" ca="1" si="21"/>
        <v/>
      </c>
      <c r="AE52" t="str">
        <f t="shared" ca="1" si="21"/>
        <v/>
      </c>
      <c r="AF52" t="str">
        <f t="shared" ca="1" si="21"/>
        <v/>
      </c>
      <c r="AG52" t="str">
        <f t="shared" ref="AG52:AM61" ca="1" si="22">IF(ISBLANK(INDIRECT(ADDRESS(ROW(),AG$1,4,1,"Raw_Data"))),"",(INDIRECT(ADDRESS(ROW(),AG$1,4,1,"Raw_Data"))))</f>
        <v/>
      </c>
      <c r="AH52" t="str">
        <f t="shared" ca="1" si="22"/>
        <v/>
      </c>
      <c r="AI52" t="str">
        <f t="shared" ca="1" si="22"/>
        <v/>
      </c>
      <c r="AJ52" t="str">
        <f t="shared" ca="1" si="22"/>
        <v/>
      </c>
      <c r="AK52" t="str">
        <f t="shared" ca="1" si="22"/>
        <v/>
      </c>
      <c r="AL52" t="str">
        <f t="shared" ca="1" si="22"/>
        <v/>
      </c>
      <c r="AM52" t="str">
        <f t="shared" ca="1" si="22"/>
        <v/>
      </c>
    </row>
    <row r="53" spans="1:39" x14ac:dyDescent="0.25">
      <c r="A53">
        <f t="shared" ca="1" si="20"/>
        <v>1755.5</v>
      </c>
      <c r="B53">
        <f t="shared" ca="1" si="19"/>
        <v>433.6</v>
      </c>
      <c r="D53" t="str">
        <f t="shared" ca="1" si="19"/>
        <v/>
      </c>
      <c r="E53" t="str">
        <f t="shared" ca="1" si="19"/>
        <v>Mink Brook (1320)</v>
      </c>
      <c r="F53" t="str">
        <f t="shared" ca="1" si="19"/>
        <v/>
      </c>
      <c r="G53">
        <f t="shared" ca="1" si="19"/>
        <v>230</v>
      </c>
      <c r="H53">
        <f t="shared" ca="1" si="19"/>
        <v>179</v>
      </c>
      <c r="I53" s="14" t="str">
        <f t="shared" ca="1" si="19"/>
        <v/>
      </c>
      <c r="J53" t="str">
        <f t="shared" ca="1" si="19"/>
        <v/>
      </c>
      <c r="K53" t="str">
        <f t="shared" ca="1" si="19"/>
        <v/>
      </c>
      <c r="L53" t="str">
        <f t="shared" ca="1" si="19"/>
        <v>w</v>
      </c>
      <c r="M53" t="str">
        <f t="shared" ref="B53:V60" ca="1" si="23">IF(ISBLANK(INDIRECT(ADDRESS(ROW(),M$1,4,1,"Raw_Data"))),"",(INDIRECT(ADDRESS(ROW(),M$1,4,1,"Raw_Data"))))</f>
        <v/>
      </c>
      <c r="N53" t="str">
        <f t="shared" ca="1" si="23"/>
        <v/>
      </c>
      <c r="O53" t="str">
        <f t="shared" ca="1" si="23"/>
        <v/>
      </c>
      <c r="P53" t="str">
        <f t="shared" ca="1" si="23"/>
        <v/>
      </c>
      <c r="Q53" t="str">
        <f t="shared" ca="1" si="23"/>
        <v/>
      </c>
      <c r="R53" t="str">
        <f t="shared" ca="1" si="23"/>
        <v/>
      </c>
      <c r="S53" t="str">
        <f t="shared" ca="1" si="23"/>
        <v/>
      </c>
      <c r="T53" t="str">
        <f t="shared" ca="1" si="23"/>
        <v/>
      </c>
      <c r="U53" t="str">
        <f t="shared" ca="1" si="23"/>
        <v/>
      </c>
      <c r="V53" t="str">
        <f t="shared" ca="1" si="23"/>
        <v/>
      </c>
      <c r="W53" t="str">
        <f t="shared" ca="1" si="21"/>
        <v/>
      </c>
      <c r="X53" t="str">
        <f t="shared" ca="1" si="21"/>
        <v/>
      </c>
      <c r="Y53" t="str">
        <f t="shared" ca="1" si="21"/>
        <v/>
      </c>
      <c r="Z53" t="str">
        <f t="shared" ca="1" si="21"/>
        <v/>
      </c>
      <c r="AA53" t="str">
        <f t="shared" ca="1" si="21"/>
        <v/>
      </c>
      <c r="AB53" t="str">
        <f t="shared" ca="1" si="21"/>
        <v/>
      </c>
      <c r="AC53" t="str">
        <f t="shared" ca="1" si="21"/>
        <v/>
      </c>
      <c r="AD53" t="str">
        <f t="shared" ca="1" si="21"/>
        <v/>
      </c>
      <c r="AE53" t="str">
        <f t="shared" ca="1" si="21"/>
        <v/>
      </c>
      <c r="AF53" t="str">
        <f t="shared" ca="1" si="21"/>
        <v>X</v>
      </c>
      <c r="AG53" t="str">
        <f t="shared" ca="1" si="22"/>
        <v/>
      </c>
      <c r="AH53" t="str">
        <f t="shared" ca="1" si="22"/>
        <v/>
      </c>
      <c r="AI53" t="str">
        <f t="shared" ca="1" si="22"/>
        <v/>
      </c>
      <c r="AJ53" t="str">
        <f t="shared" ca="1" si="22"/>
        <v/>
      </c>
      <c r="AK53" t="str">
        <f t="shared" ca="1" si="22"/>
        <v/>
      </c>
      <c r="AL53" t="str">
        <f t="shared" ca="1" si="22"/>
        <v/>
      </c>
      <c r="AM53" t="str">
        <f t="shared" ca="1" si="22"/>
        <v/>
      </c>
    </row>
    <row r="54" spans="1:39" x14ac:dyDescent="0.25">
      <c r="A54">
        <f t="shared" ca="1" si="20"/>
        <v>1757.1</v>
      </c>
      <c r="B54">
        <f t="shared" ca="1" si="23"/>
        <v>432</v>
      </c>
      <c r="D54" t="str">
        <f t="shared" ca="1" si="23"/>
        <v/>
      </c>
      <c r="E54" t="str">
        <f t="shared" ca="1" si="23"/>
        <v>Moose Mountain (South Peak) (2290)</v>
      </c>
      <c r="F54" t="str">
        <f t="shared" ca="1" si="23"/>
        <v/>
      </c>
      <c r="G54">
        <f t="shared" ca="1" si="23"/>
        <v>230</v>
      </c>
      <c r="H54">
        <f t="shared" ca="1" si="23"/>
        <v>179</v>
      </c>
      <c r="I54" s="14" t="str">
        <f t="shared" ca="1" si="19"/>
        <v/>
      </c>
      <c r="J54" t="str">
        <f t="shared" ca="1" si="23"/>
        <v/>
      </c>
      <c r="K54" t="str">
        <f t="shared" ca="1" si="23"/>
        <v/>
      </c>
      <c r="L54" t="str">
        <f t="shared" ca="1" si="23"/>
        <v/>
      </c>
      <c r="M54" t="str">
        <f t="shared" ca="1" si="23"/>
        <v/>
      </c>
      <c r="N54" t="str">
        <f t="shared" ca="1" si="23"/>
        <v/>
      </c>
      <c r="O54" t="str">
        <f t="shared" ca="1" si="23"/>
        <v/>
      </c>
      <c r="P54" t="str">
        <f t="shared" ca="1" si="23"/>
        <v/>
      </c>
      <c r="Q54" t="str">
        <f t="shared" ca="1" si="23"/>
        <v/>
      </c>
      <c r="R54" t="str">
        <f t="shared" ca="1" si="23"/>
        <v/>
      </c>
      <c r="S54" t="str">
        <f t="shared" ca="1" si="23"/>
        <v/>
      </c>
      <c r="T54" t="str">
        <f t="shared" ca="1" si="23"/>
        <v/>
      </c>
      <c r="U54" t="str">
        <f t="shared" ca="1" si="23"/>
        <v/>
      </c>
      <c r="V54" t="str">
        <f t="shared" ca="1" si="23"/>
        <v/>
      </c>
      <c r="W54" t="str">
        <f t="shared" ca="1" si="21"/>
        <v/>
      </c>
      <c r="X54" t="str">
        <f t="shared" ca="1" si="21"/>
        <v/>
      </c>
      <c r="Y54" t="str">
        <f t="shared" ca="1" si="21"/>
        <v/>
      </c>
      <c r="Z54" t="str">
        <f t="shared" ca="1" si="21"/>
        <v/>
      </c>
      <c r="AA54" t="str">
        <f t="shared" ca="1" si="21"/>
        <v/>
      </c>
      <c r="AB54" t="str">
        <f t="shared" ca="1" si="21"/>
        <v/>
      </c>
      <c r="AC54" t="str">
        <f t="shared" ca="1" si="21"/>
        <v/>
      </c>
      <c r="AD54" t="str">
        <f t="shared" ca="1" si="21"/>
        <v/>
      </c>
      <c r="AE54" t="str">
        <f t="shared" ca="1" si="21"/>
        <v/>
      </c>
      <c r="AF54" t="str">
        <f t="shared" ca="1" si="21"/>
        <v/>
      </c>
      <c r="AG54" t="str">
        <f t="shared" ca="1" si="22"/>
        <v/>
      </c>
      <c r="AH54" t="str">
        <f t="shared" ca="1" si="22"/>
        <v/>
      </c>
      <c r="AI54" t="str">
        <f t="shared" ca="1" si="22"/>
        <v/>
      </c>
      <c r="AJ54" t="str">
        <f t="shared" ca="1" si="22"/>
        <v/>
      </c>
      <c r="AK54" t="str">
        <f t="shared" ca="1" si="22"/>
        <v/>
      </c>
      <c r="AL54" t="str">
        <f t="shared" ca="1" si="22"/>
        <v/>
      </c>
      <c r="AM54" t="str">
        <f t="shared" ca="1" si="22"/>
        <v/>
      </c>
    </row>
    <row r="55" spans="1:39" x14ac:dyDescent="0.25">
      <c r="A55">
        <f t="shared" ca="1" si="20"/>
        <v>1757.9</v>
      </c>
      <c r="B55">
        <f t="shared" ca="1" si="23"/>
        <v>431.2</v>
      </c>
      <c r="D55" t="str">
        <f t="shared" ca="1" si="23"/>
        <v>SHELTER</v>
      </c>
      <c r="E55" t="str">
        <f t="shared" ca="1" si="23"/>
        <v xml:space="preserve">Moose Mountain Shelter (1850)...9.7mS; 5.9mN </v>
      </c>
      <c r="F55" t="str">
        <f t="shared" ca="1" si="23"/>
        <v>The water source is just past where the loop and the AT come back together. </v>
      </c>
      <c r="G55">
        <f t="shared" ca="1" si="23"/>
        <v>230</v>
      </c>
      <c r="H55">
        <f t="shared" ca="1" si="23"/>
        <v>179</v>
      </c>
      <c r="I55" s="14" t="str">
        <f t="shared" ca="1" si="19"/>
        <v/>
      </c>
      <c r="J55" t="str">
        <f t="shared" ca="1" si="23"/>
        <v/>
      </c>
      <c r="K55" t="str">
        <f t="shared" ca="1" si="23"/>
        <v/>
      </c>
      <c r="L55" t="str">
        <f t="shared" ca="1" si="23"/>
        <v>S; C; w</v>
      </c>
      <c r="M55" t="str">
        <f t="shared" ca="1" si="23"/>
        <v/>
      </c>
      <c r="N55" t="str">
        <f t="shared" ca="1" si="23"/>
        <v/>
      </c>
      <c r="O55" t="str">
        <f t="shared" ca="1" si="23"/>
        <v/>
      </c>
      <c r="P55" t="str">
        <f t="shared" ca="1" si="23"/>
        <v>X</v>
      </c>
      <c r="Q55" t="str">
        <f t="shared" ca="1" si="23"/>
        <v/>
      </c>
      <c r="R55" t="str">
        <f t="shared" ca="1" si="23"/>
        <v/>
      </c>
      <c r="S55" t="str">
        <f t="shared" ca="1" si="23"/>
        <v/>
      </c>
      <c r="T55" t="str">
        <f t="shared" ca="1" si="23"/>
        <v/>
      </c>
      <c r="U55" t="str">
        <f t="shared" ca="1" si="23"/>
        <v/>
      </c>
      <c r="V55" t="str">
        <f t="shared" ca="1" si="23"/>
        <v/>
      </c>
      <c r="W55" t="str">
        <f t="shared" ca="1" si="21"/>
        <v>X</v>
      </c>
      <c r="X55" t="str">
        <f t="shared" ca="1" si="21"/>
        <v/>
      </c>
      <c r="Y55" t="str">
        <f t="shared" ca="1" si="21"/>
        <v/>
      </c>
      <c r="Z55" t="str">
        <f t="shared" ca="1" si="21"/>
        <v/>
      </c>
      <c r="AA55" t="str">
        <f t="shared" ca="1" si="21"/>
        <v/>
      </c>
      <c r="AB55" t="str">
        <f t="shared" ca="1" si="21"/>
        <v/>
      </c>
      <c r="AC55" t="str">
        <f t="shared" ca="1" si="21"/>
        <v/>
      </c>
      <c r="AD55" t="str">
        <f t="shared" ca="1" si="21"/>
        <v/>
      </c>
      <c r="AE55" t="str">
        <f t="shared" ca="1" si="21"/>
        <v/>
      </c>
      <c r="AF55" t="str">
        <f t="shared" ca="1" si="21"/>
        <v>X</v>
      </c>
      <c r="AG55" t="str">
        <f t="shared" ca="1" si="22"/>
        <v/>
      </c>
      <c r="AH55" t="str">
        <f t="shared" ca="1" si="22"/>
        <v/>
      </c>
      <c r="AI55" t="str">
        <f t="shared" ca="1" si="22"/>
        <v/>
      </c>
      <c r="AJ55" t="str">
        <f t="shared" ca="1" si="22"/>
        <v/>
      </c>
      <c r="AK55">
        <f t="shared" ca="1" si="22"/>
        <v>-72.147499999999994</v>
      </c>
      <c r="AL55">
        <f t="shared" ca="1" si="22"/>
        <v>43.727820000000001</v>
      </c>
      <c r="AM55">
        <f t="shared" ca="1" si="22"/>
        <v>2131</v>
      </c>
    </row>
    <row r="56" spans="1:39" x14ac:dyDescent="0.25">
      <c r="A56">
        <f t="shared" ca="1" si="20"/>
        <v>1759.1</v>
      </c>
      <c r="B56">
        <f t="shared" ca="1" si="23"/>
        <v>430</v>
      </c>
      <c r="D56" t="str">
        <f t="shared" ca="1" si="23"/>
        <v/>
      </c>
      <c r="E56" t="str">
        <f t="shared" ca="1" si="23"/>
        <v>Moose Mountain (North Peak) (2300)</v>
      </c>
      <c r="F56" t="str">
        <f t="shared" ca="1" si="23"/>
        <v/>
      </c>
      <c r="G56">
        <f t="shared" ca="1" si="23"/>
        <v>230</v>
      </c>
      <c r="H56">
        <f t="shared" ca="1" si="23"/>
        <v>186</v>
      </c>
      <c r="I56" s="14" t="str">
        <f t="shared" ca="1" si="19"/>
        <v/>
      </c>
      <c r="J56" t="str">
        <f t="shared" ca="1" si="23"/>
        <v/>
      </c>
      <c r="K56" t="str">
        <f t="shared" ca="1" si="23"/>
        <v/>
      </c>
      <c r="L56" t="str">
        <f t="shared" ca="1" si="23"/>
        <v/>
      </c>
      <c r="M56" t="str">
        <f t="shared" ca="1" si="23"/>
        <v/>
      </c>
      <c r="N56" t="str">
        <f t="shared" ca="1" si="23"/>
        <v/>
      </c>
      <c r="O56" t="str">
        <f t="shared" ca="1" si="23"/>
        <v/>
      </c>
      <c r="P56" t="str">
        <f t="shared" ca="1" si="23"/>
        <v/>
      </c>
      <c r="Q56" t="str">
        <f t="shared" ca="1" si="23"/>
        <v/>
      </c>
      <c r="R56" t="str">
        <f t="shared" ca="1" si="23"/>
        <v/>
      </c>
      <c r="S56" t="str">
        <f t="shared" ca="1" si="23"/>
        <v/>
      </c>
      <c r="T56" t="str">
        <f t="shared" ca="1" si="23"/>
        <v/>
      </c>
      <c r="U56" t="str">
        <f t="shared" ca="1" si="23"/>
        <v/>
      </c>
      <c r="V56" t="str">
        <f t="shared" ca="1" si="23"/>
        <v/>
      </c>
      <c r="W56" t="str">
        <f t="shared" ca="1" si="21"/>
        <v/>
      </c>
      <c r="X56" t="str">
        <f t="shared" ca="1" si="21"/>
        <v/>
      </c>
      <c r="Y56" t="str">
        <f t="shared" ca="1" si="21"/>
        <v/>
      </c>
      <c r="Z56" t="str">
        <f t="shared" ca="1" si="21"/>
        <v/>
      </c>
      <c r="AA56" t="str">
        <f t="shared" ca="1" si="21"/>
        <v/>
      </c>
      <c r="AB56" t="str">
        <f t="shared" ca="1" si="21"/>
        <v/>
      </c>
      <c r="AC56" t="str">
        <f t="shared" ca="1" si="21"/>
        <v/>
      </c>
      <c r="AD56" t="str">
        <f t="shared" ca="1" si="21"/>
        <v/>
      </c>
      <c r="AE56" t="str">
        <f t="shared" ca="1" si="21"/>
        <v/>
      </c>
      <c r="AF56" t="str">
        <f t="shared" ca="1" si="21"/>
        <v/>
      </c>
      <c r="AG56" t="str">
        <f t="shared" ca="1" si="22"/>
        <v/>
      </c>
      <c r="AH56" t="str">
        <f t="shared" ca="1" si="22"/>
        <v/>
      </c>
      <c r="AI56" t="str">
        <f t="shared" ca="1" si="22"/>
        <v/>
      </c>
      <c r="AJ56" t="str">
        <f t="shared" ca="1" si="22"/>
        <v/>
      </c>
      <c r="AK56" t="str">
        <f t="shared" ca="1" si="22"/>
        <v/>
      </c>
      <c r="AL56" t="str">
        <f t="shared" ca="1" si="22"/>
        <v/>
      </c>
      <c r="AM56" t="str">
        <f t="shared" ca="1" si="22"/>
        <v/>
      </c>
    </row>
    <row r="57" spans="1:39" x14ac:dyDescent="0.25">
      <c r="A57">
        <f t="shared" ca="1" si="20"/>
        <v>1759.8</v>
      </c>
      <c r="B57">
        <f t="shared" ca="1" si="23"/>
        <v>429.3</v>
      </c>
      <c r="D57" t="str">
        <f t="shared" ca="1" si="23"/>
        <v/>
      </c>
      <c r="E57" t="str">
        <f t="shared" ca="1" si="23"/>
        <v>South Fork Hewes Brook (1100)</v>
      </c>
      <c r="F57" t="str">
        <f t="shared" ca="1" si="23"/>
        <v/>
      </c>
      <c r="G57">
        <f t="shared" ca="1" si="23"/>
        <v>230</v>
      </c>
      <c r="H57">
        <f t="shared" ca="1" si="23"/>
        <v>186</v>
      </c>
      <c r="I57" s="14" t="str">
        <f t="shared" ca="1" si="19"/>
        <v/>
      </c>
      <c r="J57" t="str">
        <f t="shared" ca="1" si="23"/>
        <v/>
      </c>
      <c r="K57" t="str">
        <f t="shared" ca="1" si="23"/>
        <v/>
      </c>
      <c r="L57" t="str">
        <f t="shared" ca="1" si="23"/>
        <v>w</v>
      </c>
      <c r="M57" t="str">
        <f t="shared" ca="1" si="23"/>
        <v/>
      </c>
      <c r="N57" t="str">
        <f t="shared" ca="1" si="23"/>
        <v/>
      </c>
      <c r="O57" t="str">
        <f t="shared" ca="1" si="23"/>
        <v/>
      </c>
      <c r="P57" t="str">
        <f t="shared" ca="1" si="23"/>
        <v/>
      </c>
      <c r="Q57" t="str">
        <f t="shared" ca="1" si="23"/>
        <v/>
      </c>
      <c r="R57" t="str">
        <f t="shared" ca="1" si="23"/>
        <v/>
      </c>
      <c r="S57" t="str">
        <f t="shared" ca="1" si="23"/>
        <v/>
      </c>
      <c r="T57" t="str">
        <f t="shared" ca="1" si="23"/>
        <v/>
      </c>
      <c r="U57" t="str">
        <f t="shared" ca="1" si="23"/>
        <v/>
      </c>
      <c r="V57" t="str">
        <f t="shared" ca="1" si="23"/>
        <v/>
      </c>
      <c r="W57" t="str">
        <f t="shared" ca="1" si="21"/>
        <v/>
      </c>
      <c r="X57" t="str">
        <f t="shared" ca="1" si="21"/>
        <v/>
      </c>
      <c r="Y57" t="str">
        <f t="shared" ca="1" si="21"/>
        <v/>
      </c>
      <c r="Z57" t="str">
        <f t="shared" ca="1" si="21"/>
        <v/>
      </c>
      <c r="AA57" t="str">
        <f t="shared" ca="1" si="21"/>
        <v/>
      </c>
      <c r="AB57" t="str">
        <f t="shared" ca="1" si="21"/>
        <v/>
      </c>
      <c r="AC57" t="str">
        <f t="shared" ca="1" si="21"/>
        <v/>
      </c>
      <c r="AD57" t="str">
        <f t="shared" ca="1" si="21"/>
        <v/>
      </c>
      <c r="AE57" t="str">
        <f t="shared" ca="1" si="21"/>
        <v/>
      </c>
      <c r="AF57" t="str">
        <f t="shared" ca="1" si="21"/>
        <v>X</v>
      </c>
      <c r="AG57" t="str">
        <f t="shared" ca="1" si="22"/>
        <v/>
      </c>
      <c r="AH57" t="str">
        <f t="shared" ca="1" si="22"/>
        <v/>
      </c>
      <c r="AI57" t="str">
        <f t="shared" ca="1" si="22"/>
        <v/>
      </c>
      <c r="AJ57" t="str">
        <f t="shared" ca="1" si="22"/>
        <v/>
      </c>
      <c r="AK57" t="str">
        <f t="shared" ca="1" si="22"/>
        <v/>
      </c>
      <c r="AL57" t="str">
        <f t="shared" ca="1" si="22"/>
        <v/>
      </c>
      <c r="AM57" t="str">
        <f t="shared" ca="1" si="22"/>
        <v/>
      </c>
    </row>
    <row r="58" spans="1:39" x14ac:dyDescent="0.25">
      <c r="A58">
        <f t="shared" ca="1" si="20"/>
        <v>1761.1</v>
      </c>
      <c r="B58">
        <f t="shared" ca="1" si="23"/>
        <v>428</v>
      </c>
      <c r="D58" t="str">
        <f t="shared" ca="1" si="23"/>
        <v/>
      </c>
      <c r="E58" t="str">
        <f t="shared" ca="1" si="23"/>
        <v>Goose Pond Road (952)</v>
      </c>
      <c r="F58" t="str">
        <f t="shared" ca="1" si="23"/>
        <v/>
      </c>
      <c r="G58">
        <f t="shared" ca="1" si="23"/>
        <v>230</v>
      </c>
      <c r="H58">
        <f t="shared" ca="1" si="23"/>
        <v>186</v>
      </c>
      <c r="I58" s="14" t="str">
        <f t="shared" ca="1" si="19"/>
        <v/>
      </c>
      <c r="J58" t="str">
        <f t="shared" ca="1" si="23"/>
        <v/>
      </c>
      <c r="K58" t="str">
        <f t="shared" ca="1" si="23"/>
        <v/>
      </c>
      <c r="L58" t="str">
        <f t="shared" ca="1" si="23"/>
        <v>R; P</v>
      </c>
      <c r="M58" t="str">
        <f t="shared" ca="1" si="23"/>
        <v/>
      </c>
      <c r="N58" t="str">
        <f t="shared" ca="1" si="23"/>
        <v/>
      </c>
      <c r="O58" t="str">
        <f t="shared" ca="1" si="23"/>
        <v/>
      </c>
      <c r="P58" t="str">
        <f t="shared" ca="1" si="23"/>
        <v/>
      </c>
      <c r="Q58" t="str">
        <f t="shared" ca="1" si="23"/>
        <v/>
      </c>
      <c r="R58" t="str">
        <f t="shared" ca="1" si="23"/>
        <v/>
      </c>
      <c r="S58" t="str">
        <f t="shared" ca="1" si="23"/>
        <v/>
      </c>
      <c r="T58" t="str">
        <f t="shared" ca="1" si="23"/>
        <v/>
      </c>
      <c r="U58" t="str">
        <f t="shared" ca="1" si="23"/>
        <v>X</v>
      </c>
      <c r="V58" t="str">
        <f t="shared" ca="1" si="23"/>
        <v/>
      </c>
      <c r="W58" t="str">
        <f t="shared" ca="1" si="21"/>
        <v/>
      </c>
      <c r="X58" t="str">
        <f t="shared" ca="1" si="21"/>
        <v/>
      </c>
      <c r="Y58" t="str">
        <f t="shared" ca="1" si="21"/>
        <v/>
      </c>
      <c r="Z58" t="str">
        <f t="shared" ca="1" si="21"/>
        <v/>
      </c>
      <c r="AA58" t="str">
        <f t="shared" ca="1" si="21"/>
        <v/>
      </c>
      <c r="AB58" t="str">
        <f t="shared" ca="1" si="21"/>
        <v/>
      </c>
      <c r="AC58" t="str">
        <f t="shared" ca="1" si="21"/>
        <v/>
      </c>
      <c r="AD58" t="str">
        <f t="shared" ca="1" si="21"/>
        <v/>
      </c>
      <c r="AE58" t="str">
        <f t="shared" ca="1" si="21"/>
        <v/>
      </c>
      <c r="AF58" t="str">
        <f t="shared" ca="1" si="21"/>
        <v/>
      </c>
      <c r="AG58" t="str">
        <f t="shared" ca="1" si="22"/>
        <v/>
      </c>
      <c r="AH58" t="str">
        <f t="shared" ca="1" si="22"/>
        <v/>
      </c>
      <c r="AI58" t="str">
        <f t="shared" ca="1" si="22"/>
        <v/>
      </c>
      <c r="AJ58" t="str">
        <f t="shared" ca="1" si="22"/>
        <v/>
      </c>
      <c r="AK58" t="str">
        <f t="shared" ca="1" si="22"/>
        <v/>
      </c>
      <c r="AL58" t="str">
        <f t="shared" ca="1" si="22"/>
        <v/>
      </c>
      <c r="AM58" t="str">
        <f t="shared" ca="1" si="22"/>
        <v/>
      </c>
    </row>
    <row r="59" spans="1:39" x14ac:dyDescent="0.25">
      <c r="A59">
        <f t="shared" ca="1" si="20"/>
        <v>1763.1</v>
      </c>
      <c r="B59">
        <f t="shared" ca="1" si="23"/>
        <v>426</v>
      </c>
      <c r="D59" t="str">
        <f t="shared" ca="1" si="23"/>
        <v/>
      </c>
      <c r="E59" t="str">
        <f t="shared" ca="1" si="23"/>
        <v xml:space="preserve">Holts Ledge (1930)...peregrine falcon rookery </v>
      </c>
      <c r="F59" t="str">
        <f t="shared" ca="1" si="23"/>
        <v/>
      </c>
      <c r="G59">
        <f t="shared" ca="1" si="23"/>
        <v>230</v>
      </c>
      <c r="H59">
        <f t="shared" ca="1" si="23"/>
        <v>186</v>
      </c>
      <c r="I59" s="14" t="str">
        <f t="shared" ca="1" si="19"/>
        <v/>
      </c>
      <c r="J59" t="str">
        <f t="shared" ca="1" si="23"/>
        <v/>
      </c>
      <c r="K59" t="str">
        <f t="shared" ca="1" si="23"/>
        <v/>
      </c>
      <c r="L59" t="str">
        <f t="shared" ca="1" si="23"/>
        <v/>
      </c>
      <c r="M59" t="str">
        <f t="shared" ca="1" si="23"/>
        <v/>
      </c>
      <c r="N59" t="str">
        <f t="shared" ca="1" si="23"/>
        <v/>
      </c>
      <c r="O59" t="str">
        <f t="shared" ca="1" si="23"/>
        <v/>
      </c>
      <c r="P59" t="str">
        <f t="shared" ca="1" si="23"/>
        <v/>
      </c>
      <c r="Q59" t="str">
        <f t="shared" ca="1" si="23"/>
        <v/>
      </c>
      <c r="R59" t="str">
        <f t="shared" ca="1" si="23"/>
        <v/>
      </c>
      <c r="S59" t="str">
        <f t="shared" ca="1" si="23"/>
        <v/>
      </c>
      <c r="T59" t="str">
        <f t="shared" ca="1" si="23"/>
        <v/>
      </c>
      <c r="U59" t="str">
        <f t="shared" ca="1" si="23"/>
        <v/>
      </c>
      <c r="V59" t="str">
        <f t="shared" ca="1" si="23"/>
        <v/>
      </c>
      <c r="W59" t="str">
        <f t="shared" ca="1" si="21"/>
        <v/>
      </c>
      <c r="X59" t="str">
        <f t="shared" ca="1" si="21"/>
        <v/>
      </c>
      <c r="Y59" t="str">
        <f t="shared" ca="1" si="21"/>
        <v/>
      </c>
      <c r="Z59" t="str">
        <f t="shared" ca="1" si="21"/>
        <v/>
      </c>
      <c r="AA59" t="str">
        <f t="shared" ca="1" si="21"/>
        <v/>
      </c>
      <c r="AB59" t="str">
        <f t="shared" ca="1" si="21"/>
        <v/>
      </c>
      <c r="AC59" t="str">
        <f t="shared" ca="1" si="21"/>
        <v/>
      </c>
      <c r="AD59" t="str">
        <f t="shared" ca="1" si="21"/>
        <v/>
      </c>
      <c r="AE59" t="str">
        <f t="shared" ca="1" si="21"/>
        <v/>
      </c>
      <c r="AF59" t="str">
        <f t="shared" ca="1" si="21"/>
        <v/>
      </c>
      <c r="AG59" t="str">
        <f t="shared" ca="1" si="22"/>
        <v/>
      </c>
      <c r="AH59" t="str">
        <f t="shared" ca="1" si="22"/>
        <v/>
      </c>
      <c r="AI59" t="str">
        <f t="shared" ca="1" si="22"/>
        <v/>
      </c>
      <c r="AJ59" t="str">
        <f t="shared" ca="1" si="22"/>
        <v/>
      </c>
      <c r="AK59" t="str">
        <f t="shared" ca="1" si="22"/>
        <v/>
      </c>
      <c r="AL59" t="str">
        <f t="shared" ca="1" si="22"/>
        <v/>
      </c>
      <c r="AM59" t="str">
        <f t="shared" ca="1" si="22"/>
        <v/>
      </c>
    </row>
    <row r="60" spans="1:39" x14ac:dyDescent="0.25">
      <c r="A60">
        <f t="shared" ca="1" si="20"/>
        <v>1763.6</v>
      </c>
      <c r="B60">
        <f t="shared" ca="1" si="23"/>
        <v>425.5</v>
      </c>
      <c r="D60" t="str">
        <f t="shared" ca="1" si="23"/>
        <v>SHELTER</v>
      </c>
      <c r="E60" t="str">
        <f t="shared" ca="1" si="23"/>
        <v xml:space="preserve">Trapper John Shelter(1345)...5.9mS; 6.9mN </v>
      </c>
      <c r="F60" t="str">
        <f t="shared" ca="1" si="23"/>
        <v>Water source is a brook 15 yards to the left of the shelter.</v>
      </c>
      <c r="G60">
        <f t="shared" ca="1" si="23"/>
        <v>230</v>
      </c>
      <c r="H60">
        <f t="shared" ca="1" si="23"/>
        <v>186</v>
      </c>
      <c r="I60" s="14" t="str">
        <f t="shared" ca="1" si="19"/>
        <v/>
      </c>
      <c r="J60" t="str">
        <f t="shared" ca="1" si="23"/>
        <v/>
      </c>
      <c r="K60" t="str">
        <f t="shared" ca="1" si="23"/>
        <v/>
      </c>
      <c r="L60" t="str">
        <f t="shared" ca="1" si="23"/>
        <v>W-0.2m S; C; w</v>
      </c>
      <c r="M60" t="str">
        <f t="shared" ca="1" si="23"/>
        <v>W-0.2m</v>
      </c>
      <c r="N60" t="str">
        <f t="shared" ca="1" si="23"/>
        <v/>
      </c>
      <c r="O60" t="str">
        <f t="shared" ca="1" si="23"/>
        <v/>
      </c>
      <c r="P60" t="str">
        <f t="shared" ref="B60:V75" ca="1" si="24">IF(ISBLANK(INDIRECT(ADDRESS(ROW(),P$1,4,1,"Raw_Data"))),"",(INDIRECT(ADDRESS(ROW(),P$1,4,1,"Raw_Data"))))</f>
        <v>X</v>
      </c>
      <c r="Q60" t="str">
        <f t="shared" ca="1" si="24"/>
        <v/>
      </c>
      <c r="R60" t="str">
        <f t="shared" ca="1" si="24"/>
        <v/>
      </c>
      <c r="S60" t="str">
        <f t="shared" ca="1" si="24"/>
        <v/>
      </c>
      <c r="T60" t="str">
        <f t="shared" ca="1" si="24"/>
        <v/>
      </c>
      <c r="U60" t="str">
        <f t="shared" ca="1" si="24"/>
        <v/>
      </c>
      <c r="V60" t="str">
        <f t="shared" ca="1" si="24"/>
        <v/>
      </c>
      <c r="W60" t="str">
        <f t="shared" ca="1" si="21"/>
        <v>X</v>
      </c>
      <c r="X60" t="str">
        <f t="shared" ca="1" si="21"/>
        <v/>
      </c>
      <c r="Y60" t="str">
        <f t="shared" ca="1" si="21"/>
        <v/>
      </c>
      <c r="Z60" t="str">
        <f t="shared" ca="1" si="21"/>
        <v/>
      </c>
      <c r="AA60" t="str">
        <f t="shared" ca="1" si="21"/>
        <v/>
      </c>
      <c r="AB60" t="str">
        <f t="shared" ca="1" si="21"/>
        <v/>
      </c>
      <c r="AC60" t="str">
        <f t="shared" ca="1" si="21"/>
        <v/>
      </c>
      <c r="AD60" t="str">
        <f t="shared" ca="1" si="21"/>
        <v/>
      </c>
      <c r="AE60" t="str">
        <f t="shared" ca="1" si="21"/>
        <v/>
      </c>
      <c r="AF60" t="str">
        <f t="shared" ca="1" si="21"/>
        <v>X</v>
      </c>
      <c r="AG60" t="str">
        <f t="shared" ca="1" si="22"/>
        <v/>
      </c>
      <c r="AH60" t="str">
        <f t="shared" ca="1" si="22"/>
        <v/>
      </c>
      <c r="AI60" t="str">
        <f t="shared" ca="1" si="22"/>
        <v/>
      </c>
      <c r="AJ60" t="str">
        <f t="shared" ca="1" si="22"/>
        <v/>
      </c>
      <c r="AK60">
        <f t="shared" ca="1" si="22"/>
        <v>-72.111999999999995</v>
      </c>
      <c r="AL60">
        <f t="shared" ca="1" si="22"/>
        <v>43.783029999999997</v>
      </c>
      <c r="AM60">
        <f t="shared" ca="1" si="22"/>
        <v>1517</v>
      </c>
    </row>
    <row r="61" spans="1:39" x14ac:dyDescent="0.25">
      <c r="A61">
        <f t="shared" ca="1" si="20"/>
        <v>1764.5</v>
      </c>
      <c r="B61">
        <f t="shared" ca="1" si="24"/>
        <v>424.6</v>
      </c>
      <c r="D61" t="str">
        <f t="shared" ca="1" si="24"/>
        <v>TOWN</v>
      </c>
      <c r="E61" t="str">
        <f t="shared" ca="1" si="24"/>
        <v xml:space="preserve">Dartmouth Skiway Lyme-Dorchester Road (880)Lyme N.H. 03768 </v>
      </c>
      <c r="F61" t="str">
        <f t="shared" ca="1" si="24"/>
        <v/>
      </c>
      <c r="G61">
        <f t="shared" ca="1" si="24"/>
        <v>230</v>
      </c>
      <c r="H61">
        <f t="shared" ca="1" si="24"/>
        <v>186</v>
      </c>
      <c r="I61" s="14" t="str">
        <f t="shared" ca="1" si="19"/>
        <v/>
      </c>
      <c r="J61" t="str">
        <f t="shared" ca="1" si="24"/>
        <v/>
      </c>
      <c r="K61" t="str">
        <f t="shared" ca="1" si="24"/>
        <v/>
      </c>
      <c r="L61" t="str">
        <f t="shared" ca="1" si="24"/>
        <v>R; P (W-3.2m PO; G; L; M; V)</v>
      </c>
      <c r="M61" t="str">
        <f t="shared" ca="1" si="24"/>
        <v>W-3.2m</v>
      </c>
      <c r="N61" t="str">
        <f t="shared" ca="1" si="24"/>
        <v/>
      </c>
      <c r="O61" t="str">
        <f t="shared" ca="1" si="24"/>
        <v/>
      </c>
      <c r="P61" t="str">
        <f t="shared" ca="1" si="24"/>
        <v/>
      </c>
      <c r="Q61" t="str">
        <f t="shared" ca="1" si="24"/>
        <v/>
      </c>
      <c r="R61" t="str">
        <f t="shared" ca="1" si="24"/>
        <v/>
      </c>
      <c r="S61" t="str">
        <f t="shared" ca="1" si="24"/>
        <v>X</v>
      </c>
      <c r="T61" t="str">
        <f t="shared" ca="1" si="24"/>
        <v/>
      </c>
      <c r="U61" t="str">
        <f t="shared" ca="1" si="24"/>
        <v>X</v>
      </c>
      <c r="V61" t="str">
        <f t="shared" ca="1" si="24"/>
        <v/>
      </c>
      <c r="W61" t="str">
        <f t="shared" ca="1" si="21"/>
        <v/>
      </c>
      <c r="X61" t="str">
        <f t="shared" ca="1" si="21"/>
        <v>X</v>
      </c>
      <c r="Y61" t="str">
        <f t="shared" ca="1" si="21"/>
        <v/>
      </c>
      <c r="Z61" t="str">
        <f t="shared" ca="1" si="21"/>
        <v/>
      </c>
      <c r="AA61" t="str">
        <f t="shared" ca="1" si="21"/>
        <v/>
      </c>
      <c r="AB61" t="str">
        <f t="shared" ca="1" si="21"/>
        <v/>
      </c>
      <c r="AC61" t="str">
        <f t="shared" ca="1" si="21"/>
        <v/>
      </c>
      <c r="AD61" t="str">
        <f t="shared" ca="1" si="21"/>
        <v>X</v>
      </c>
      <c r="AE61" t="str">
        <f t="shared" ca="1" si="21"/>
        <v>X</v>
      </c>
      <c r="AF61" t="str">
        <f t="shared" ca="1" si="21"/>
        <v/>
      </c>
      <c r="AG61" t="str">
        <f t="shared" ca="1" si="22"/>
        <v>X</v>
      </c>
      <c r="AH61">
        <f t="shared" ca="1" si="22"/>
        <v>3.2</v>
      </c>
      <c r="AI61" t="str">
        <f t="shared" ca="1" si="22"/>
        <v>M-F 7:45-12 &amp; 1:30-5:15, Sa 7:45-12</v>
      </c>
      <c r="AJ61" t="str">
        <f t="shared" ca="1" si="22"/>
        <v>(603) 795-4421</v>
      </c>
      <c r="AK61" t="str">
        <f t="shared" ca="1" si="22"/>
        <v/>
      </c>
      <c r="AL61" t="str">
        <f t="shared" ca="1" si="22"/>
        <v/>
      </c>
      <c r="AM61" t="str">
        <f t="shared" ca="1" si="22"/>
        <v/>
      </c>
    </row>
    <row r="62" spans="1:39" x14ac:dyDescent="0.25">
      <c r="A62">
        <f t="shared" ca="1" si="20"/>
        <v>1766.4</v>
      </c>
      <c r="B62">
        <f t="shared" ca="1" si="24"/>
        <v>422.7</v>
      </c>
      <c r="D62" t="str">
        <f t="shared" ca="1" si="24"/>
        <v/>
      </c>
      <c r="E62" t="str">
        <f t="shared" ca="1" si="24"/>
        <v>Grant Brook (1090)</v>
      </c>
      <c r="F62" t="str">
        <f t="shared" ca="1" si="24"/>
        <v/>
      </c>
      <c r="G62">
        <f t="shared" ca="1" si="24"/>
        <v>230</v>
      </c>
      <c r="H62">
        <f t="shared" ca="1" si="24"/>
        <v>186</v>
      </c>
      <c r="I62" s="14" t="str">
        <f t="shared" ca="1" si="24"/>
        <v/>
      </c>
      <c r="J62" t="str">
        <f t="shared" ca="1" si="24"/>
        <v/>
      </c>
      <c r="K62" t="str">
        <f t="shared" ca="1" si="24"/>
        <v/>
      </c>
      <c r="L62" t="str">
        <f t="shared" ca="1" si="24"/>
        <v>w</v>
      </c>
      <c r="M62" t="str">
        <f t="shared" ca="1" si="24"/>
        <v/>
      </c>
      <c r="N62" t="str">
        <f t="shared" ca="1" si="24"/>
        <v/>
      </c>
      <c r="O62" t="str">
        <f t="shared" ca="1" si="24"/>
        <v/>
      </c>
      <c r="P62" t="str">
        <f t="shared" ca="1" si="24"/>
        <v/>
      </c>
      <c r="Q62" t="str">
        <f t="shared" ca="1" si="24"/>
        <v/>
      </c>
      <c r="R62" t="str">
        <f t="shared" ca="1" si="24"/>
        <v/>
      </c>
      <c r="S62" t="str">
        <f t="shared" ca="1" si="24"/>
        <v/>
      </c>
      <c r="T62" t="str">
        <f t="shared" ca="1" si="24"/>
        <v/>
      </c>
      <c r="U62" t="str">
        <f t="shared" ca="1" si="24"/>
        <v/>
      </c>
      <c r="V62" t="str">
        <f t="shared" ca="1" si="24"/>
        <v/>
      </c>
      <c r="W62" t="str">
        <f t="shared" ref="W62:AF71" ca="1" si="25">IF(ISBLANK(INDIRECT(ADDRESS(ROW(),W$1,4,1,"Raw_Data"))),"",(INDIRECT(ADDRESS(ROW(),W$1,4,1,"Raw_Data"))))</f>
        <v/>
      </c>
      <c r="X62" t="str">
        <f t="shared" ca="1" si="25"/>
        <v/>
      </c>
      <c r="Y62" t="str">
        <f t="shared" ca="1" si="25"/>
        <v/>
      </c>
      <c r="Z62" t="str">
        <f t="shared" ca="1" si="25"/>
        <v/>
      </c>
      <c r="AA62" t="str">
        <f t="shared" ca="1" si="25"/>
        <v/>
      </c>
      <c r="AB62" t="str">
        <f t="shared" ca="1" si="25"/>
        <v/>
      </c>
      <c r="AC62" t="str">
        <f t="shared" ca="1" si="25"/>
        <v/>
      </c>
      <c r="AD62" t="str">
        <f t="shared" ca="1" si="25"/>
        <v/>
      </c>
      <c r="AE62" t="str">
        <f t="shared" ca="1" si="25"/>
        <v/>
      </c>
      <c r="AF62" t="str">
        <f t="shared" ca="1" si="25"/>
        <v>X</v>
      </c>
      <c r="AG62" t="str">
        <f t="shared" ref="AG62:AM71" ca="1" si="26">IF(ISBLANK(INDIRECT(ADDRESS(ROW(),AG$1,4,1,"Raw_Data"))),"",(INDIRECT(ADDRESS(ROW(),AG$1,4,1,"Raw_Data"))))</f>
        <v/>
      </c>
      <c r="AH62" t="str">
        <f t="shared" ca="1" si="26"/>
        <v/>
      </c>
      <c r="AI62" t="str">
        <f t="shared" ca="1" si="26"/>
        <v/>
      </c>
      <c r="AJ62" t="str">
        <f t="shared" ca="1" si="26"/>
        <v/>
      </c>
      <c r="AK62" t="str">
        <f t="shared" ca="1" si="26"/>
        <v/>
      </c>
      <c r="AL62" t="str">
        <f t="shared" ca="1" si="26"/>
        <v/>
      </c>
      <c r="AM62" t="str">
        <f t="shared" ca="1" si="26"/>
        <v/>
      </c>
    </row>
    <row r="63" spans="1:39" x14ac:dyDescent="0.25">
      <c r="A63">
        <f t="shared" ca="1" si="20"/>
        <v>1766.5</v>
      </c>
      <c r="B63">
        <f t="shared" ca="1" si="24"/>
        <v>422.6</v>
      </c>
      <c r="D63" t="str">
        <f t="shared" ca="1" si="24"/>
        <v/>
      </c>
      <c r="E63" t="str">
        <f t="shared" ca="1" si="24"/>
        <v>Lyme-Dorchester Road (1100)</v>
      </c>
      <c r="F63" t="str">
        <f t="shared" ca="1" si="24"/>
        <v/>
      </c>
      <c r="G63">
        <f t="shared" ca="1" si="24"/>
        <v>230</v>
      </c>
      <c r="H63">
        <f t="shared" ca="1" si="24"/>
        <v>186</v>
      </c>
      <c r="I63" s="14" t="str">
        <f t="shared" ca="1" si="24"/>
        <v/>
      </c>
      <c r="J63" t="str">
        <f t="shared" ca="1" si="24"/>
        <v/>
      </c>
      <c r="K63" t="str">
        <f t="shared" ca="1" si="24"/>
        <v/>
      </c>
      <c r="L63" t="str">
        <f t="shared" ca="1" si="24"/>
        <v>R; P; w</v>
      </c>
      <c r="M63" t="str">
        <f t="shared" ca="1" si="24"/>
        <v/>
      </c>
      <c r="N63" t="str">
        <f t="shared" ca="1" si="24"/>
        <v/>
      </c>
      <c r="O63" t="str">
        <f t="shared" ca="1" si="24"/>
        <v/>
      </c>
      <c r="P63" t="str">
        <f t="shared" ca="1" si="24"/>
        <v/>
      </c>
      <c r="Q63" t="str">
        <f t="shared" ca="1" si="24"/>
        <v/>
      </c>
      <c r="R63" t="str">
        <f t="shared" ca="1" si="24"/>
        <v/>
      </c>
      <c r="S63" t="str">
        <f t="shared" ca="1" si="24"/>
        <v/>
      </c>
      <c r="T63" t="str">
        <f t="shared" ca="1" si="24"/>
        <v/>
      </c>
      <c r="U63" t="str">
        <f t="shared" ca="1" si="24"/>
        <v>X</v>
      </c>
      <c r="V63" t="str">
        <f t="shared" ca="1" si="24"/>
        <v/>
      </c>
      <c r="W63" t="str">
        <f t="shared" ca="1" si="25"/>
        <v/>
      </c>
      <c r="X63" t="str">
        <f t="shared" ca="1" si="25"/>
        <v/>
      </c>
      <c r="Y63" t="str">
        <f t="shared" ca="1" si="25"/>
        <v/>
      </c>
      <c r="Z63" t="str">
        <f t="shared" ca="1" si="25"/>
        <v/>
      </c>
      <c r="AA63" t="str">
        <f t="shared" ca="1" si="25"/>
        <v/>
      </c>
      <c r="AB63" t="str">
        <f t="shared" ca="1" si="25"/>
        <v/>
      </c>
      <c r="AC63" t="str">
        <f t="shared" ca="1" si="25"/>
        <v/>
      </c>
      <c r="AD63" t="str">
        <f t="shared" ca="1" si="25"/>
        <v/>
      </c>
      <c r="AE63" t="str">
        <f t="shared" ca="1" si="25"/>
        <v/>
      </c>
      <c r="AF63" t="str">
        <f t="shared" ca="1" si="25"/>
        <v>X</v>
      </c>
      <c r="AG63" t="str">
        <f t="shared" ca="1" si="26"/>
        <v/>
      </c>
      <c r="AH63" t="str">
        <f t="shared" ca="1" si="26"/>
        <v/>
      </c>
      <c r="AI63" t="str">
        <f t="shared" ca="1" si="26"/>
        <v/>
      </c>
      <c r="AJ63" t="str">
        <f t="shared" ca="1" si="26"/>
        <v/>
      </c>
      <c r="AK63" t="str">
        <f t="shared" ca="1" si="26"/>
        <v/>
      </c>
      <c r="AL63" t="str">
        <f t="shared" ca="1" si="26"/>
        <v/>
      </c>
      <c r="AM63" t="str">
        <f t="shared" ca="1" si="26"/>
        <v/>
      </c>
    </row>
    <row r="64" spans="1:39" x14ac:dyDescent="0.25">
      <c r="A64">
        <f t="shared" ca="1" si="20"/>
        <v>1770.2</v>
      </c>
      <c r="B64">
        <f t="shared" ca="1" si="24"/>
        <v>418.9</v>
      </c>
      <c r="D64" t="str">
        <f t="shared" ca="1" si="24"/>
        <v>FEATURE</v>
      </c>
      <c r="E64" t="str">
        <f t="shared" ca="1" si="24"/>
        <v>Smarts Mountain Tentsite (3200)</v>
      </c>
      <c r="F64" t="str">
        <f t="shared" ca="1" si="24"/>
        <v/>
      </c>
      <c r="G64">
        <f t="shared" ca="1" si="24"/>
        <v>230</v>
      </c>
      <c r="H64">
        <f t="shared" ca="1" si="24"/>
        <v>186</v>
      </c>
      <c r="I64" s="14" t="str">
        <f t="shared" ca="1" si="24"/>
        <v/>
      </c>
      <c r="J64" t="str">
        <f t="shared" ca="1" si="24"/>
        <v>ATC N.H.-Vt. Map 4</v>
      </c>
      <c r="K64" t="str">
        <f t="shared" ca="1" si="24"/>
        <v>lambert Ridge Trail</v>
      </c>
      <c r="L64" t="str">
        <f t="shared" ca="1" si="24"/>
        <v>C; w</v>
      </c>
      <c r="M64" t="str">
        <f t="shared" ca="1" si="24"/>
        <v/>
      </c>
      <c r="N64" t="str">
        <f t="shared" ca="1" si="24"/>
        <v/>
      </c>
      <c r="O64" t="str">
        <f t="shared" ca="1" si="24"/>
        <v/>
      </c>
      <c r="P64" t="str">
        <f t="shared" ca="1" si="24"/>
        <v>X</v>
      </c>
      <c r="Q64" t="str">
        <f t="shared" ca="1" si="24"/>
        <v/>
      </c>
      <c r="R64" t="str">
        <f t="shared" ca="1" si="24"/>
        <v/>
      </c>
      <c r="S64" t="str">
        <f t="shared" ca="1" si="24"/>
        <v/>
      </c>
      <c r="T64" t="str">
        <f t="shared" ca="1" si="24"/>
        <v/>
      </c>
      <c r="U64" t="str">
        <f t="shared" ca="1" si="24"/>
        <v/>
      </c>
      <c r="V64" t="str">
        <f t="shared" ca="1" si="24"/>
        <v/>
      </c>
      <c r="W64" t="str">
        <f t="shared" ca="1" si="25"/>
        <v/>
      </c>
      <c r="X64" t="str">
        <f t="shared" ca="1" si="25"/>
        <v/>
      </c>
      <c r="Y64" t="str">
        <f t="shared" ca="1" si="25"/>
        <v/>
      </c>
      <c r="Z64" t="str">
        <f t="shared" ca="1" si="25"/>
        <v/>
      </c>
      <c r="AA64" t="str">
        <f t="shared" ca="1" si="25"/>
        <v/>
      </c>
      <c r="AB64" t="str">
        <f t="shared" ca="1" si="25"/>
        <v/>
      </c>
      <c r="AC64" t="str">
        <f t="shared" ca="1" si="25"/>
        <v/>
      </c>
      <c r="AD64" t="str">
        <f t="shared" ca="1" si="25"/>
        <v/>
      </c>
      <c r="AE64" t="str">
        <f t="shared" ca="1" si="25"/>
        <v/>
      </c>
      <c r="AF64" t="str">
        <f t="shared" ca="1" si="25"/>
        <v>X</v>
      </c>
      <c r="AG64" t="str">
        <f t="shared" ca="1" si="26"/>
        <v/>
      </c>
      <c r="AH64" t="str">
        <f t="shared" ca="1" si="26"/>
        <v/>
      </c>
      <c r="AI64" t="str">
        <f t="shared" ca="1" si="26"/>
        <v/>
      </c>
      <c r="AJ64" t="str">
        <f t="shared" ca="1" si="26"/>
        <v/>
      </c>
      <c r="AK64" t="str">
        <f t="shared" ca="1" si="26"/>
        <v/>
      </c>
      <c r="AL64" t="str">
        <f t="shared" ca="1" si="26"/>
        <v/>
      </c>
      <c r="AM64" t="str">
        <f t="shared" ca="1" si="26"/>
        <v/>
      </c>
    </row>
    <row r="65" spans="1:39" x14ac:dyDescent="0.25">
      <c r="A65">
        <f t="shared" ca="1" si="20"/>
        <v>1770.3</v>
      </c>
      <c r="B65">
        <f t="shared" ca="1" si="24"/>
        <v>418.8</v>
      </c>
      <c r="D65" t="str">
        <f t="shared" ca="1" si="24"/>
        <v>CABIN</v>
      </c>
      <c r="E65" t="str">
        <f t="shared" ca="1" si="24"/>
        <v xml:space="preserve">Fire Wardens Cabin (3230) ...6.9mS; 5.6mN...fire tower </v>
      </c>
      <c r="F65" t="str">
        <f t="shared" ca="1" si="24"/>
        <v>Old Firewardens Cabin (N of summit  W of AT) offers shelter. Unreliable spring in front of shelter.</v>
      </c>
      <c r="G65">
        <f t="shared" ca="1" si="24"/>
        <v>230</v>
      </c>
      <c r="H65">
        <f t="shared" ca="1" si="24"/>
        <v>186</v>
      </c>
      <c r="I65" s="14" t="str">
        <f t="shared" ca="1" si="24"/>
        <v/>
      </c>
      <c r="J65" t="str">
        <f t="shared" ca="1" si="24"/>
        <v/>
      </c>
      <c r="K65" t="str">
        <f t="shared" ca="1" si="24"/>
        <v/>
      </c>
      <c r="L65" t="str">
        <f t="shared" ca="1" si="24"/>
        <v>S; w</v>
      </c>
      <c r="M65" t="str">
        <f t="shared" ca="1" si="24"/>
        <v/>
      </c>
      <c r="N65" t="str">
        <f t="shared" ca="1" si="24"/>
        <v/>
      </c>
      <c r="O65" t="str">
        <f t="shared" ca="1" si="24"/>
        <v/>
      </c>
      <c r="P65" t="str">
        <f t="shared" ca="1" si="24"/>
        <v/>
      </c>
      <c r="Q65" t="str">
        <f t="shared" ca="1" si="24"/>
        <v/>
      </c>
      <c r="R65" t="str">
        <f t="shared" ca="1" si="24"/>
        <v/>
      </c>
      <c r="S65" t="str">
        <f t="shared" ca="1" si="24"/>
        <v/>
      </c>
      <c r="T65" t="str">
        <f t="shared" ca="1" si="24"/>
        <v/>
      </c>
      <c r="U65" t="str">
        <f t="shared" ca="1" si="24"/>
        <v/>
      </c>
      <c r="V65" t="str">
        <f t="shared" ca="1" si="24"/>
        <v/>
      </c>
      <c r="W65" t="str">
        <f t="shared" ca="1" si="25"/>
        <v>X</v>
      </c>
      <c r="X65" t="str">
        <f t="shared" ca="1" si="25"/>
        <v/>
      </c>
      <c r="Y65" t="str">
        <f t="shared" ca="1" si="25"/>
        <v/>
      </c>
      <c r="Z65" t="str">
        <f t="shared" ca="1" si="25"/>
        <v/>
      </c>
      <c r="AA65" t="str">
        <f t="shared" ca="1" si="25"/>
        <v/>
      </c>
      <c r="AB65" t="str">
        <f t="shared" ca="1" si="25"/>
        <v/>
      </c>
      <c r="AC65" t="str">
        <f t="shared" ca="1" si="25"/>
        <v/>
      </c>
      <c r="AD65" t="str">
        <f t="shared" ca="1" si="25"/>
        <v/>
      </c>
      <c r="AE65" t="str">
        <f t="shared" ca="1" si="25"/>
        <v/>
      </c>
      <c r="AF65" t="str">
        <f t="shared" ca="1" si="25"/>
        <v>X</v>
      </c>
      <c r="AG65" t="str">
        <f t="shared" ca="1" si="26"/>
        <v/>
      </c>
      <c r="AH65" t="str">
        <f t="shared" ca="1" si="26"/>
        <v/>
      </c>
      <c r="AI65" t="str">
        <f t="shared" ca="1" si="26"/>
        <v/>
      </c>
      <c r="AJ65" t="str">
        <f t="shared" ca="1" si="26"/>
        <v/>
      </c>
      <c r="AK65">
        <f t="shared" ca="1" si="26"/>
        <v>-72.037800000000004</v>
      </c>
      <c r="AL65">
        <f t="shared" ca="1" si="26"/>
        <v>43.825290000000003</v>
      </c>
      <c r="AM65">
        <f t="shared" ca="1" si="26"/>
        <v>3237</v>
      </c>
    </row>
    <row r="66" spans="1:39" x14ac:dyDescent="0.25">
      <c r="A66">
        <f t="shared" ca="1" si="20"/>
        <v>1774.2</v>
      </c>
      <c r="B66">
        <f t="shared" ca="1" si="24"/>
        <v>414.9</v>
      </c>
      <c r="D66" t="str">
        <f t="shared" ca="1" si="24"/>
        <v/>
      </c>
      <c r="E66" t="str">
        <f t="shared" ca="1" si="24"/>
        <v>South Jacobs Brook (1450)</v>
      </c>
      <c r="F66" t="str">
        <f t="shared" ca="1" si="24"/>
        <v/>
      </c>
      <c r="G66">
        <f t="shared" ca="1" si="24"/>
        <v>231</v>
      </c>
      <c r="H66">
        <f t="shared" ca="1" si="24"/>
        <v>186</v>
      </c>
      <c r="I66" s="14" t="str">
        <f t="shared" ca="1" si="24"/>
        <v/>
      </c>
      <c r="J66" t="str">
        <f t="shared" ca="1" si="24"/>
        <v/>
      </c>
      <c r="K66" t="str">
        <f t="shared" ca="1" si="24"/>
        <v>J trail</v>
      </c>
      <c r="L66" t="str">
        <f t="shared" ca="1" si="24"/>
        <v>w</v>
      </c>
      <c r="M66" t="str">
        <f t="shared" ca="1" si="24"/>
        <v/>
      </c>
      <c r="N66" t="str">
        <f t="shared" ca="1" si="24"/>
        <v/>
      </c>
      <c r="O66" t="str">
        <f t="shared" ca="1" si="24"/>
        <v/>
      </c>
      <c r="P66" t="str">
        <f t="shared" ca="1" si="24"/>
        <v/>
      </c>
      <c r="Q66" t="str">
        <f t="shared" ca="1" si="24"/>
        <v/>
      </c>
      <c r="R66" t="str">
        <f t="shared" ca="1" si="24"/>
        <v/>
      </c>
      <c r="S66" t="str">
        <f t="shared" ca="1" si="24"/>
        <v/>
      </c>
      <c r="T66" t="str">
        <f t="shared" ca="1" si="24"/>
        <v/>
      </c>
      <c r="U66" t="str">
        <f t="shared" ca="1" si="24"/>
        <v/>
      </c>
      <c r="V66" t="str">
        <f t="shared" ca="1" si="24"/>
        <v/>
      </c>
      <c r="W66" t="str">
        <f t="shared" ca="1" si="25"/>
        <v/>
      </c>
      <c r="X66" t="str">
        <f t="shared" ca="1" si="25"/>
        <v/>
      </c>
      <c r="Y66" t="str">
        <f t="shared" ca="1" si="25"/>
        <v/>
      </c>
      <c r="Z66" t="str">
        <f t="shared" ca="1" si="25"/>
        <v/>
      </c>
      <c r="AA66" t="str">
        <f t="shared" ca="1" si="25"/>
        <v/>
      </c>
      <c r="AB66" t="str">
        <f t="shared" ca="1" si="25"/>
        <v/>
      </c>
      <c r="AC66" t="str">
        <f t="shared" ca="1" si="25"/>
        <v/>
      </c>
      <c r="AD66" t="str">
        <f t="shared" ca="1" si="25"/>
        <v/>
      </c>
      <c r="AE66" t="str">
        <f t="shared" ca="1" si="25"/>
        <v/>
      </c>
      <c r="AF66" t="str">
        <f t="shared" ca="1" si="25"/>
        <v>X</v>
      </c>
      <c r="AG66" t="str">
        <f t="shared" ca="1" si="26"/>
        <v/>
      </c>
      <c r="AH66" t="str">
        <f t="shared" ca="1" si="26"/>
        <v/>
      </c>
      <c r="AI66" t="str">
        <f t="shared" ca="1" si="26"/>
        <v/>
      </c>
      <c r="AJ66" t="str">
        <f t="shared" ca="1" si="26"/>
        <v/>
      </c>
      <c r="AK66" t="str">
        <f t="shared" ca="1" si="26"/>
        <v/>
      </c>
      <c r="AL66" t="str">
        <f t="shared" ca="1" si="26"/>
        <v/>
      </c>
      <c r="AM66" t="str">
        <f t="shared" ca="1" si="26"/>
        <v/>
      </c>
    </row>
    <row r="67" spans="1:39" x14ac:dyDescent="0.25">
      <c r="A67">
        <f t="shared" ca="1" si="20"/>
        <v>1774.6</v>
      </c>
      <c r="B67">
        <f t="shared" ca="1" si="24"/>
        <v>414.5</v>
      </c>
      <c r="D67" t="str">
        <f t="shared" ca="1" si="24"/>
        <v/>
      </c>
      <c r="E67" t="str">
        <f t="shared" ca="1" si="24"/>
        <v>Eastman Ledges (2010)</v>
      </c>
      <c r="F67" t="str">
        <f t="shared" ca="1" si="24"/>
        <v/>
      </c>
      <c r="G67">
        <f t="shared" ca="1" si="24"/>
        <v>231</v>
      </c>
      <c r="H67">
        <f t="shared" ca="1" si="24"/>
        <v>186</v>
      </c>
      <c r="I67" s="14" t="str">
        <f t="shared" ca="1" si="24"/>
        <v/>
      </c>
      <c r="J67" t="str">
        <f t="shared" ca="1" si="24"/>
        <v/>
      </c>
      <c r="K67" t="str">
        <f t="shared" ca="1" si="24"/>
        <v/>
      </c>
      <c r="L67" t="str">
        <f t="shared" ca="1" si="24"/>
        <v/>
      </c>
      <c r="M67" t="str">
        <f t="shared" ca="1" si="24"/>
        <v/>
      </c>
      <c r="N67" t="str">
        <f t="shared" ca="1" si="24"/>
        <v/>
      </c>
      <c r="O67" t="str">
        <f t="shared" ca="1" si="24"/>
        <v/>
      </c>
      <c r="P67" t="str">
        <f t="shared" ca="1" si="24"/>
        <v/>
      </c>
      <c r="Q67" t="str">
        <f t="shared" ca="1" si="24"/>
        <v/>
      </c>
      <c r="R67" t="str">
        <f t="shared" ca="1" si="24"/>
        <v/>
      </c>
      <c r="S67" t="str">
        <f t="shared" ref="S67:V68" ca="1" si="27">IF(ISBLANK(INDIRECT(ADDRESS(ROW(),S$1,4,1,"Raw_Data"))),"",(INDIRECT(ADDRESS(ROW(),S$1,4,1,"Raw_Data"))))</f>
        <v/>
      </c>
      <c r="T67" t="str">
        <f t="shared" ca="1" si="27"/>
        <v/>
      </c>
      <c r="U67" t="str">
        <f t="shared" ca="1" si="27"/>
        <v/>
      </c>
      <c r="V67" t="str">
        <f t="shared" ca="1" si="27"/>
        <v/>
      </c>
      <c r="W67" t="str">
        <f t="shared" ca="1" si="25"/>
        <v/>
      </c>
      <c r="X67" t="str">
        <f t="shared" ca="1" si="25"/>
        <v/>
      </c>
      <c r="Y67" t="str">
        <f t="shared" ca="1" si="25"/>
        <v/>
      </c>
      <c r="Z67" t="str">
        <f t="shared" ca="1" si="25"/>
        <v/>
      </c>
      <c r="AA67" t="str">
        <f t="shared" ca="1" si="25"/>
        <v/>
      </c>
      <c r="AB67" t="str">
        <f t="shared" ca="1" si="25"/>
        <v/>
      </c>
      <c r="AC67" t="str">
        <f t="shared" ca="1" si="25"/>
        <v/>
      </c>
      <c r="AD67" t="str">
        <f t="shared" ca="1" si="25"/>
        <v/>
      </c>
      <c r="AE67" t="str">
        <f t="shared" ca="1" si="25"/>
        <v/>
      </c>
      <c r="AF67" t="str">
        <f t="shared" ca="1" si="25"/>
        <v/>
      </c>
      <c r="AG67" t="str">
        <f t="shared" ca="1" si="26"/>
        <v/>
      </c>
      <c r="AH67" t="str">
        <f t="shared" ca="1" si="26"/>
        <v/>
      </c>
      <c r="AI67" t="str">
        <f t="shared" ca="1" si="26"/>
        <v/>
      </c>
      <c r="AJ67" t="str">
        <f t="shared" ca="1" si="26"/>
        <v/>
      </c>
      <c r="AK67" t="str">
        <f t="shared" ca="1" si="26"/>
        <v/>
      </c>
      <c r="AL67" t="str">
        <f t="shared" ca="1" si="26"/>
        <v/>
      </c>
      <c r="AM67" t="str">
        <f t="shared" ca="1" si="26"/>
        <v/>
      </c>
    </row>
    <row r="68" spans="1:39" x14ac:dyDescent="0.25">
      <c r="A68">
        <f t="shared" ref="A68:R83" ca="1" si="28">IF(ISBLANK(INDIRECT(ADDRESS(ROW(),A$1,4,1,"Raw_Data"))),"",(INDIRECT(ADDRESS(ROW(),A$1,4,1,"Raw_Data"))))</f>
        <v>1775.3</v>
      </c>
      <c r="B68">
        <f t="shared" ca="1" si="28"/>
        <v>413.8</v>
      </c>
      <c r="D68" t="str">
        <f t="shared" ca="1" si="28"/>
        <v/>
      </c>
      <c r="E68" t="str">
        <f t="shared" ca="1" si="28"/>
        <v xml:space="preserve">North Jacobs Brook (1900)...water for Hexacuba Shelter </v>
      </c>
      <c r="F68" t="str">
        <f t="shared" ca="1" si="28"/>
        <v/>
      </c>
      <c r="G68">
        <f t="shared" ca="1" si="28"/>
        <v>231</v>
      </c>
      <c r="H68">
        <f t="shared" ca="1" si="28"/>
        <v>186</v>
      </c>
      <c r="I68" s="14" t="str">
        <f t="shared" ca="1" si="24"/>
        <v/>
      </c>
      <c r="J68" t="str">
        <f t="shared" ca="1" si="28"/>
        <v/>
      </c>
      <c r="K68" t="str">
        <f t="shared" ca="1" si="28"/>
        <v>Kodak Trail</v>
      </c>
      <c r="L68" t="str">
        <f t="shared" ca="1" si="28"/>
        <v>w</v>
      </c>
      <c r="M68" t="str">
        <f t="shared" ca="1" si="28"/>
        <v/>
      </c>
      <c r="N68" t="str">
        <f t="shared" ca="1" si="28"/>
        <v/>
      </c>
      <c r="O68" t="str">
        <f t="shared" ca="1" si="28"/>
        <v/>
      </c>
      <c r="P68" t="str">
        <f t="shared" ca="1" si="28"/>
        <v/>
      </c>
      <c r="Q68" t="str">
        <f t="shared" ca="1" si="28"/>
        <v/>
      </c>
      <c r="R68" t="str">
        <f t="shared" ca="1" si="28"/>
        <v/>
      </c>
      <c r="S68" t="str">
        <f t="shared" ca="1" si="27"/>
        <v/>
      </c>
      <c r="T68" t="str">
        <f t="shared" ca="1" si="27"/>
        <v/>
      </c>
      <c r="U68" t="str">
        <f t="shared" ca="1" si="27"/>
        <v/>
      </c>
      <c r="V68" t="str">
        <f t="shared" ca="1" si="27"/>
        <v/>
      </c>
      <c r="W68" t="str">
        <f t="shared" ca="1" si="25"/>
        <v/>
      </c>
      <c r="X68" t="str">
        <f t="shared" ca="1" si="25"/>
        <v/>
      </c>
      <c r="Y68" t="str">
        <f t="shared" ca="1" si="25"/>
        <v/>
      </c>
      <c r="Z68" t="str">
        <f t="shared" ca="1" si="25"/>
        <v/>
      </c>
      <c r="AA68" t="str">
        <f t="shared" ca="1" si="25"/>
        <v/>
      </c>
      <c r="AB68" t="str">
        <f t="shared" ca="1" si="25"/>
        <v/>
      </c>
      <c r="AC68" t="str">
        <f t="shared" ca="1" si="25"/>
        <v/>
      </c>
      <c r="AD68" t="str">
        <f t="shared" ca="1" si="25"/>
        <v/>
      </c>
      <c r="AE68" t="str">
        <f t="shared" ca="1" si="25"/>
        <v/>
      </c>
      <c r="AF68" t="str">
        <f t="shared" ca="1" si="25"/>
        <v>X</v>
      </c>
      <c r="AG68" t="str">
        <f t="shared" ca="1" si="26"/>
        <v/>
      </c>
      <c r="AH68" t="str">
        <f t="shared" ca="1" si="26"/>
        <v/>
      </c>
      <c r="AI68" t="str">
        <f t="shared" ca="1" si="26"/>
        <v/>
      </c>
      <c r="AJ68" t="str">
        <f t="shared" ca="1" si="26"/>
        <v/>
      </c>
      <c r="AK68" t="str">
        <f t="shared" ca="1" si="26"/>
        <v/>
      </c>
      <c r="AL68" t="str">
        <f t="shared" ca="1" si="26"/>
        <v/>
      </c>
      <c r="AM68" t="str">
        <f t="shared" ca="1" si="26"/>
        <v/>
      </c>
    </row>
    <row r="69" spans="1:39" x14ac:dyDescent="0.25">
      <c r="A69">
        <f t="shared" ca="1" si="28"/>
        <v>1775.6</v>
      </c>
      <c r="B69">
        <f t="shared" ref="B69:V76" ca="1" si="29">IF(ISBLANK(INDIRECT(ADDRESS(ROW(),B$1,4,1,"Raw_Data"))),"",(INDIRECT(ADDRESS(ROW(),B$1,4,1,"Raw_Data"))))</f>
        <v>413.5</v>
      </c>
      <c r="D69" t="str">
        <f t="shared" ca="1" si="29"/>
        <v>SHELTER</v>
      </c>
      <c r="E69" t="str">
        <f t="shared" ca="1" si="29"/>
        <v xml:space="preserve">Hexacuba Shelter (1980) ...5.6mS; 16mN </v>
      </c>
      <c r="F69" t="str">
        <f t="shared" ca="1" si="29"/>
        <v>Water source is an unreliable stream at the blue-blaze junction to the shelter. </v>
      </c>
      <c r="G69">
        <f t="shared" ca="1" si="29"/>
        <v>231</v>
      </c>
      <c r="H69">
        <f t="shared" ca="1" si="29"/>
        <v>186</v>
      </c>
      <c r="I69" s="14" t="str">
        <f t="shared" ca="1" si="24"/>
        <v/>
      </c>
      <c r="J69" t="str">
        <f t="shared" ca="1" si="29"/>
        <v/>
      </c>
      <c r="K69" t="str">
        <f t="shared" ca="1" si="29"/>
        <v/>
      </c>
      <c r="L69" t="str">
        <f t="shared" ca="1" si="29"/>
        <v>w (E-0.3m S)</v>
      </c>
      <c r="M69" t="str">
        <f t="shared" ca="1" si="29"/>
        <v>E-0.3m</v>
      </c>
      <c r="N69" t="str">
        <f t="shared" ca="1" si="29"/>
        <v/>
      </c>
      <c r="O69" t="str">
        <f t="shared" ca="1" si="29"/>
        <v/>
      </c>
      <c r="P69" t="str">
        <f t="shared" ca="1" si="29"/>
        <v/>
      </c>
      <c r="Q69" t="str">
        <f t="shared" ca="1" si="29"/>
        <v/>
      </c>
      <c r="R69" t="str">
        <f t="shared" ca="1" si="29"/>
        <v/>
      </c>
      <c r="S69" t="str">
        <f t="shared" ca="1" si="29"/>
        <v/>
      </c>
      <c r="T69" t="str">
        <f t="shared" ca="1" si="29"/>
        <v/>
      </c>
      <c r="U69" t="str">
        <f t="shared" ca="1" si="29"/>
        <v/>
      </c>
      <c r="V69" t="str">
        <f t="shared" ca="1" si="29"/>
        <v/>
      </c>
      <c r="W69" t="str">
        <f t="shared" ca="1" si="25"/>
        <v>X</v>
      </c>
      <c r="X69" t="str">
        <f t="shared" ca="1" si="25"/>
        <v/>
      </c>
      <c r="Y69" t="str">
        <f t="shared" ca="1" si="25"/>
        <v/>
      </c>
      <c r="Z69" t="str">
        <f t="shared" ca="1" si="25"/>
        <v/>
      </c>
      <c r="AA69" t="str">
        <f t="shared" ca="1" si="25"/>
        <v/>
      </c>
      <c r="AB69" t="str">
        <f t="shared" ca="1" si="25"/>
        <v/>
      </c>
      <c r="AC69" t="str">
        <f t="shared" ca="1" si="25"/>
        <v/>
      </c>
      <c r="AD69" t="str">
        <f t="shared" ca="1" si="25"/>
        <v/>
      </c>
      <c r="AE69" t="str">
        <f t="shared" ca="1" si="25"/>
        <v/>
      </c>
      <c r="AF69" t="str">
        <f t="shared" ca="1" si="25"/>
        <v>X</v>
      </c>
      <c r="AG69" t="str">
        <f t="shared" ca="1" si="26"/>
        <v/>
      </c>
      <c r="AH69" t="str">
        <f t="shared" ca="1" si="26"/>
        <v/>
      </c>
      <c r="AI69" t="str">
        <f t="shared" ca="1" si="26"/>
        <v/>
      </c>
      <c r="AJ69" t="str">
        <f t="shared" ca="1" si="26"/>
        <v/>
      </c>
      <c r="AK69">
        <f t="shared" ca="1" si="26"/>
        <v>-72.028999999999996</v>
      </c>
      <c r="AL69">
        <f t="shared" ca="1" si="26"/>
        <v>43.87397</v>
      </c>
      <c r="AM69">
        <f t="shared" ca="1" si="26"/>
        <v>2071</v>
      </c>
    </row>
    <row r="70" spans="1:39" x14ac:dyDescent="0.25">
      <c r="A70">
        <f t="shared" ca="1" si="28"/>
        <v>1777</v>
      </c>
      <c r="B70">
        <f t="shared" ca="1" si="29"/>
        <v>412.1</v>
      </c>
      <c r="D70" t="str">
        <f t="shared" ca="1" si="29"/>
        <v/>
      </c>
      <c r="E70" t="str">
        <f t="shared" ca="1" si="29"/>
        <v>Mt. Cube (south summit) (2909) Cross Rivendell Trail Junction</v>
      </c>
      <c r="F70" t="str">
        <f t="shared" ca="1" si="29"/>
        <v/>
      </c>
      <c r="G70">
        <f t="shared" ca="1" si="29"/>
        <v>231</v>
      </c>
      <c r="H70">
        <f t="shared" ca="1" si="29"/>
        <v>186</v>
      </c>
      <c r="I70" s="14" t="str">
        <f t="shared" ca="1" si="24"/>
        <v/>
      </c>
      <c r="J70" t="str">
        <f t="shared" ca="1" si="29"/>
        <v/>
      </c>
      <c r="K70" t="str">
        <f t="shared" ca="1" si="29"/>
        <v>Mt Cube Trail</v>
      </c>
      <c r="L70" t="str">
        <f t="shared" ca="1" si="29"/>
        <v/>
      </c>
      <c r="M70" t="str">
        <f t="shared" ca="1" si="29"/>
        <v/>
      </c>
      <c r="N70" t="str">
        <f t="shared" ca="1" si="29"/>
        <v/>
      </c>
      <c r="O70" t="str">
        <f t="shared" ca="1" si="29"/>
        <v/>
      </c>
      <c r="P70" t="str">
        <f t="shared" ca="1" si="29"/>
        <v/>
      </c>
      <c r="Q70" t="str">
        <f t="shared" ca="1" si="29"/>
        <v/>
      </c>
      <c r="R70" t="str">
        <f t="shared" ca="1" si="29"/>
        <v/>
      </c>
      <c r="S70" t="str">
        <f t="shared" ca="1" si="29"/>
        <v/>
      </c>
      <c r="T70" t="str">
        <f t="shared" ca="1" si="29"/>
        <v/>
      </c>
      <c r="U70" t="str">
        <f t="shared" ca="1" si="29"/>
        <v/>
      </c>
      <c r="V70" t="str">
        <f t="shared" ca="1" si="29"/>
        <v/>
      </c>
      <c r="W70" t="str">
        <f t="shared" ca="1" si="25"/>
        <v/>
      </c>
      <c r="X70" t="str">
        <f t="shared" ca="1" si="25"/>
        <v/>
      </c>
      <c r="Y70" t="str">
        <f t="shared" ca="1" si="25"/>
        <v/>
      </c>
      <c r="Z70" t="str">
        <f t="shared" ca="1" si="25"/>
        <v/>
      </c>
      <c r="AA70" t="str">
        <f t="shared" ca="1" si="25"/>
        <v/>
      </c>
      <c r="AB70" t="str">
        <f t="shared" ca="1" si="25"/>
        <v/>
      </c>
      <c r="AC70" t="str">
        <f t="shared" ca="1" si="25"/>
        <v/>
      </c>
      <c r="AD70" t="str">
        <f t="shared" ca="1" si="25"/>
        <v/>
      </c>
      <c r="AE70" t="str">
        <f t="shared" ca="1" si="25"/>
        <v/>
      </c>
      <c r="AF70" t="str">
        <f t="shared" ca="1" si="25"/>
        <v/>
      </c>
      <c r="AG70" t="str">
        <f t="shared" ca="1" si="26"/>
        <v/>
      </c>
      <c r="AH70" t="str">
        <f t="shared" ca="1" si="26"/>
        <v/>
      </c>
      <c r="AI70" t="str">
        <f t="shared" ca="1" si="26"/>
        <v/>
      </c>
      <c r="AJ70" t="str">
        <f t="shared" ca="1" si="26"/>
        <v/>
      </c>
      <c r="AK70" t="str">
        <f t="shared" ca="1" si="26"/>
        <v/>
      </c>
      <c r="AL70" t="str">
        <f t="shared" ca="1" si="26"/>
        <v/>
      </c>
      <c r="AM70" t="str">
        <f t="shared" ca="1" si="26"/>
        <v/>
      </c>
    </row>
    <row r="71" spans="1:39" x14ac:dyDescent="0.25">
      <c r="A71">
        <f t="shared" ca="1" si="28"/>
        <v>1777.2</v>
      </c>
      <c r="B71">
        <f t="shared" ca="1" si="29"/>
        <v>411.9</v>
      </c>
      <c r="D71" t="str">
        <f t="shared" ca="1" si="29"/>
        <v>FEATURE</v>
      </c>
      <c r="E71" t="str">
        <f t="shared" ca="1" si="29"/>
        <v>Mt. Cube side trail to north summit (2911)</v>
      </c>
      <c r="F71" t="str">
        <f t="shared" ca="1" si="29"/>
        <v/>
      </c>
      <c r="G71">
        <f t="shared" ca="1" si="29"/>
        <v>231</v>
      </c>
      <c r="H71">
        <f t="shared" ca="1" si="29"/>
        <v>186</v>
      </c>
      <c r="I71" s="14" t="str">
        <f t="shared" ca="1" si="24"/>
        <v/>
      </c>
      <c r="J71" t="str">
        <f t="shared" ca="1" si="29"/>
        <v/>
      </c>
      <c r="K71" t="str">
        <f t="shared" ca="1" si="29"/>
        <v/>
      </c>
      <c r="L71" t="str">
        <f t="shared" ca="1" si="29"/>
        <v/>
      </c>
      <c r="M71" t="str">
        <f t="shared" ca="1" si="29"/>
        <v/>
      </c>
      <c r="N71" t="str">
        <f t="shared" ca="1" si="29"/>
        <v/>
      </c>
      <c r="O71" t="str">
        <f t="shared" ca="1" si="29"/>
        <v/>
      </c>
      <c r="P71" t="str">
        <f t="shared" ca="1" si="29"/>
        <v/>
      </c>
      <c r="Q71" t="str">
        <f t="shared" ca="1" si="29"/>
        <v/>
      </c>
      <c r="R71" t="str">
        <f t="shared" ca="1" si="29"/>
        <v/>
      </c>
      <c r="S71" t="str">
        <f t="shared" ca="1" si="29"/>
        <v/>
      </c>
      <c r="T71" t="str">
        <f t="shared" ca="1" si="29"/>
        <v/>
      </c>
      <c r="U71" t="str">
        <f t="shared" ca="1" si="29"/>
        <v/>
      </c>
      <c r="V71" t="str">
        <f t="shared" ca="1" si="29"/>
        <v/>
      </c>
      <c r="W71" t="str">
        <f t="shared" ca="1" si="25"/>
        <v/>
      </c>
      <c r="X71" t="str">
        <f t="shared" ca="1" si="25"/>
        <v/>
      </c>
      <c r="Y71" t="str">
        <f t="shared" ca="1" si="25"/>
        <v/>
      </c>
      <c r="Z71" t="str">
        <f t="shared" ca="1" si="25"/>
        <v/>
      </c>
      <c r="AA71" t="str">
        <f t="shared" ca="1" si="25"/>
        <v/>
      </c>
      <c r="AB71" t="str">
        <f t="shared" ca="1" si="25"/>
        <v/>
      </c>
      <c r="AC71" t="str">
        <f t="shared" ca="1" si="25"/>
        <v/>
      </c>
      <c r="AD71" t="str">
        <f t="shared" ca="1" si="25"/>
        <v/>
      </c>
      <c r="AE71" t="str">
        <f t="shared" ca="1" si="25"/>
        <v/>
      </c>
      <c r="AF71" t="str">
        <f t="shared" ca="1" si="25"/>
        <v/>
      </c>
      <c r="AG71" t="str">
        <f t="shared" ca="1" si="26"/>
        <v/>
      </c>
      <c r="AH71" t="str">
        <f t="shared" ca="1" si="26"/>
        <v/>
      </c>
      <c r="AI71" t="str">
        <f t="shared" ca="1" si="26"/>
        <v/>
      </c>
      <c r="AJ71" t="str">
        <f t="shared" ca="1" si="26"/>
        <v/>
      </c>
      <c r="AK71" t="str">
        <f t="shared" ca="1" si="26"/>
        <v/>
      </c>
      <c r="AL71" t="str">
        <f t="shared" ca="1" si="26"/>
        <v/>
      </c>
      <c r="AM71" t="str">
        <f t="shared" ca="1" si="26"/>
        <v/>
      </c>
    </row>
    <row r="72" spans="1:39" x14ac:dyDescent="0.25">
      <c r="A72">
        <f t="shared" ca="1" si="28"/>
        <v>1778.7</v>
      </c>
      <c r="B72">
        <f t="shared" ca="1" si="29"/>
        <v>410.4</v>
      </c>
      <c r="D72" t="str">
        <f t="shared" ca="1" si="29"/>
        <v/>
      </c>
      <c r="E72" t="str">
        <f t="shared" ca="1" si="29"/>
        <v xml:space="preserve">Brackett Brook (1400)...ford </v>
      </c>
      <c r="F72" t="str">
        <f t="shared" ca="1" si="29"/>
        <v/>
      </c>
      <c r="G72">
        <f t="shared" ca="1" si="29"/>
        <v>231</v>
      </c>
      <c r="H72">
        <f t="shared" ca="1" si="29"/>
        <v>187</v>
      </c>
      <c r="I72" s="14" t="str">
        <f t="shared" ca="1" si="24"/>
        <v/>
      </c>
      <c r="J72" t="str">
        <f t="shared" ca="1" si="29"/>
        <v/>
      </c>
      <c r="K72" t="str">
        <f t="shared" ca="1" si="29"/>
        <v/>
      </c>
      <c r="L72" t="str">
        <f t="shared" ca="1" si="29"/>
        <v>w</v>
      </c>
      <c r="M72" t="str">
        <f t="shared" ca="1" si="29"/>
        <v/>
      </c>
      <c r="N72" t="str">
        <f t="shared" ca="1" si="29"/>
        <v/>
      </c>
      <c r="O72" t="str">
        <f t="shared" ca="1" si="29"/>
        <v/>
      </c>
      <c r="P72" t="str">
        <f t="shared" ca="1" si="29"/>
        <v/>
      </c>
      <c r="Q72" t="str">
        <f t="shared" ca="1" si="29"/>
        <v/>
      </c>
      <c r="R72" t="str">
        <f t="shared" ca="1" si="29"/>
        <v/>
      </c>
      <c r="S72" t="str">
        <f t="shared" ca="1" si="29"/>
        <v/>
      </c>
      <c r="T72" t="str">
        <f t="shared" ca="1" si="29"/>
        <v/>
      </c>
      <c r="U72" t="str">
        <f t="shared" ca="1" si="29"/>
        <v/>
      </c>
      <c r="V72" t="str">
        <f t="shared" ca="1" si="29"/>
        <v/>
      </c>
      <c r="W72" t="str">
        <f t="shared" ref="W72:AF81" ca="1" si="30">IF(ISBLANK(INDIRECT(ADDRESS(ROW(),W$1,4,1,"Raw_Data"))),"",(INDIRECT(ADDRESS(ROW(),W$1,4,1,"Raw_Data"))))</f>
        <v/>
      </c>
      <c r="X72" t="str">
        <f t="shared" ca="1" si="30"/>
        <v/>
      </c>
      <c r="Y72" t="str">
        <f t="shared" ca="1" si="30"/>
        <v/>
      </c>
      <c r="Z72" t="str">
        <f t="shared" ca="1" si="30"/>
        <v/>
      </c>
      <c r="AA72" t="str">
        <f t="shared" ca="1" si="30"/>
        <v/>
      </c>
      <c r="AB72" t="str">
        <f t="shared" ca="1" si="30"/>
        <v/>
      </c>
      <c r="AC72" t="str">
        <f t="shared" ca="1" si="30"/>
        <v/>
      </c>
      <c r="AD72" t="str">
        <f t="shared" ca="1" si="30"/>
        <v/>
      </c>
      <c r="AE72" t="str">
        <f t="shared" ca="1" si="30"/>
        <v/>
      </c>
      <c r="AF72" t="str">
        <f t="shared" ca="1" si="30"/>
        <v>X</v>
      </c>
      <c r="AG72" t="str">
        <f t="shared" ref="AG72:AM81" ca="1" si="31">IF(ISBLANK(INDIRECT(ADDRESS(ROW(),AG$1,4,1,"Raw_Data"))),"",(INDIRECT(ADDRESS(ROW(),AG$1,4,1,"Raw_Data"))))</f>
        <v/>
      </c>
      <c r="AH72" t="str">
        <f t="shared" ca="1" si="31"/>
        <v/>
      </c>
      <c r="AI72" t="str">
        <f t="shared" ca="1" si="31"/>
        <v/>
      </c>
      <c r="AJ72" t="str">
        <f t="shared" ca="1" si="31"/>
        <v/>
      </c>
      <c r="AK72" t="str">
        <f t="shared" ca="1" si="31"/>
        <v/>
      </c>
      <c r="AL72" t="str">
        <f t="shared" ca="1" si="31"/>
        <v/>
      </c>
      <c r="AM72" t="str">
        <f t="shared" ca="1" si="31"/>
        <v/>
      </c>
    </row>
    <row r="73" spans="1:39" x14ac:dyDescent="0.25">
      <c r="A73">
        <f t="shared" ca="1" si="28"/>
        <v>1780.5</v>
      </c>
      <c r="B73">
        <f t="shared" ca="1" si="29"/>
        <v>408.6</v>
      </c>
      <c r="D73" t="str">
        <f t="shared" ca="1" si="29"/>
        <v>TOWN</v>
      </c>
      <c r="E73" t="str">
        <f t="shared" ca="1" si="29"/>
        <v xml:space="preserve">N.H. 25A (900) Wentworth N.H. 03282 </v>
      </c>
      <c r="F73" t="str">
        <f t="shared" ca="1" si="29"/>
        <v/>
      </c>
      <c r="G73">
        <f t="shared" ca="1" si="29"/>
        <v>231</v>
      </c>
      <c r="H73">
        <f t="shared" ca="1" si="29"/>
        <v>187</v>
      </c>
      <c r="I73" s="14" t="str">
        <f t="shared" ca="1" si="24"/>
        <v/>
      </c>
      <c r="J73" t="str">
        <f t="shared" ca="1" si="29"/>
        <v/>
      </c>
      <c r="K73" t="str">
        <f t="shared" ca="1" si="29"/>
        <v/>
      </c>
      <c r="L73" t="str">
        <f t="shared" ca="1" si="29"/>
        <v>R; P (E-4.8m PO; G)</v>
      </c>
      <c r="M73" t="str">
        <f t="shared" ca="1" si="29"/>
        <v>E-4.8m</v>
      </c>
      <c r="N73" t="str">
        <f t="shared" ca="1" si="29"/>
        <v/>
      </c>
      <c r="O73" t="str">
        <f t="shared" ca="1" si="29"/>
        <v/>
      </c>
      <c r="P73" t="str">
        <f t="shared" ca="1" si="29"/>
        <v/>
      </c>
      <c r="Q73" t="str">
        <f t="shared" ca="1" si="29"/>
        <v/>
      </c>
      <c r="R73" t="str">
        <f t="shared" ca="1" si="29"/>
        <v/>
      </c>
      <c r="S73" t="str">
        <f t="shared" ca="1" si="29"/>
        <v>X</v>
      </c>
      <c r="T73" t="str">
        <f t="shared" ca="1" si="29"/>
        <v/>
      </c>
      <c r="U73" t="str">
        <f t="shared" ca="1" si="29"/>
        <v>X</v>
      </c>
      <c r="V73" t="str">
        <f t="shared" ca="1" si="29"/>
        <v/>
      </c>
      <c r="W73" t="str">
        <f t="shared" ca="1" si="30"/>
        <v/>
      </c>
      <c r="X73" t="str">
        <f t="shared" ca="1" si="30"/>
        <v>X</v>
      </c>
      <c r="Y73" t="str">
        <f t="shared" ca="1" si="30"/>
        <v/>
      </c>
      <c r="Z73" t="str">
        <f t="shared" ca="1" si="30"/>
        <v/>
      </c>
      <c r="AA73" t="str">
        <f t="shared" ca="1" si="30"/>
        <v/>
      </c>
      <c r="AB73" t="str">
        <f t="shared" ca="1" si="30"/>
        <v/>
      </c>
      <c r="AC73" t="str">
        <f t="shared" ca="1" si="30"/>
        <v/>
      </c>
      <c r="AD73" t="str">
        <f t="shared" ca="1" si="30"/>
        <v/>
      </c>
      <c r="AE73" t="str">
        <f t="shared" ca="1" si="30"/>
        <v/>
      </c>
      <c r="AF73" t="str">
        <f t="shared" ca="1" si="30"/>
        <v/>
      </c>
      <c r="AG73" t="str">
        <f t="shared" ca="1" si="31"/>
        <v/>
      </c>
      <c r="AH73">
        <f t="shared" ca="1" si="31"/>
        <v>4.8</v>
      </c>
      <c r="AI73" t="str">
        <f t="shared" ca="1" si="31"/>
        <v>M-F 7:15-1 &amp; 3-5, Sa 7:15-12</v>
      </c>
      <c r="AJ73" t="str">
        <f t="shared" ca="1" si="31"/>
        <v>(603) 764-9444</v>
      </c>
      <c r="AK73" t="str">
        <f t="shared" ca="1" si="31"/>
        <v/>
      </c>
      <c r="AL73" t="str">
        <f t="shared" ca="1" si="31"/>
        <v/>
      </c>
      <c r="AM73" t="str">
        <f t="shared" ca="1" si="31"/>
        <v/>
      </c>
    </row>
    <row r="74" spans="1:39" x14ac:dyDescent="0.25">
      <c r="A74">
        <f t="shared" ca="1" si="28"/>
        <v>1782.1</v>
      </c>
      <c r="B74">
        <f t="shared" ca="1" si="29"/>
        <v>407</v>
      </c>
      <c r="D74" t="str">
        <f t="shared" ca="1" si="29"/>
        <v/>
      </c>
      <c r="E74" t="str">
        <f t="shared" ca="1" si="29"/>
        <v>Cape Moonshine Road (1400)</v>
      </c>
      <c r="F74" t="str">
        <f t="shared" ca="1" si="29"/>
        <v/>
      </c>
      <c r="G74">
        <f t="shared" ca="1" si="29"/>
        <v>231</v>
      </c>
      <c r="H74">
        <f t="shared" ca="1" si="29"/>
        <v>187</v>
      </c>
      <c r="I74" s="14" t="str">
        <f t="shared" ca="1" si="24"/>
        <v/>
      </c>
      <c r="J74" t="str">
        <f t="shared" ca="1" si="29"/>
        <v/>
      </c>
      <c r="K74" t="str">
        <f t="shared" ca="1" si="29"/>
        <v>Atwell Hill Trail</v>
      </c>
      <c r="L74" t="str">
        <f t="shared" ca="1" si="29"/>
        <v>R (E-1m C; sh)</v>
      </c>
      <c r="M74" t="str">
        <f t="shared" ca="1" si="29"/>
        <v>E-1m</v>
      </c>
      <c r="N74" t="str">
        <f t="shared" ca="1" si="29"/>
        <v/>
      </c>
      <c r="O74" t="str">
        <f t="shared" ca="1" si="29"/>
        <v/>
      </c>
      <c r="P74" t="str">
        <f t="shared" ca="1" si="29"/>
        <v>X</v>
      </c>
      <c r="Q74" t="str">
        <f t="shared" ca="1" si="29"/>
        <v/>
      </c>
      <c r="R74" t="str">
        <f t="shared" ca="1" si="29"/>
        <v/>
      </c>
      <c r="S74" t="str">
        <f t="shared" ca="1" si="29"/>
        <v/>
      </c>
      <c r="T74" t="str">
        <f t="shared" ca="1" si="29"/>
        <v/>
      </c>
      <c r="U74" t="str">
        <f t="shared" ca="1" si="29"/>
        <v>X</v>
      </c>
      <c r="V74" t="str">
        <f t="shared" ca="1" si="29"/>
        <v/>
      </c>
      <c r="W74" t="str">
        <f t="shared" ca="1" si="30"/>
        <v/>
      </c>
      <c r="X74" t="str">
        <f t="shared" ca="1" si="30"/>
        <v/>
      </c>
      <c r="Y74" t="str">
        <f t="shared" ca="1" si="30"/>
        <v>X</v>
      </c>
      <c r="Z74" t="str">
        <f t="shared" ca="1" si="30"/>
        <v/>
      </c>
      <c r="AA74" t="str">
        <f t="shared" ca="1" si="30"/>
        <v/>
      </c>
      <c r="AB74" t="str">
        <f t="shared" ca="1" si="30"/>
        <v/>
      </c>
      <c r="AC74" t="str">
        <f t="shared" ca="1" si="30"/>
        <v/>
      </c>
      <c r="AD74" t="str">
        <f t="shared" ca="1" si="30"/>
        <v/>
      </c>
      <c r="AE74" t="str">
        <f t="shared" ca="1" si="30"/>
        <v/>
      </c>
      <c r="AF74" t="str">
        <f t="shared" ca="1" si="30"/>
        <v/>
      </c>
      <c r="AG74" t="str">
        <f t="shared" ca="1" si="31"/>
        <v/>
      </c>
      <c r="AH74" t="str">
        <f t="shared" ca="1" si="31"/>
        <v/>
      </c>
      <c r="AI74" t="str">
        <f t="shared" ca="1" si="31"/>
        <v/>
      </c>
      <c r="AJ74" t="str">
        <f t="shared" ca="1" si="31"/>
        <v/>
      </c>
      <c r="AK74" t="str">
        <f t="shared" ca="1" si="31"/>
        <v/>
      </c>
      <c r="AL74" t="str">
        <f t="shared" ca="1" si="31"/>
        <v/>
      </c>
      <c r="AM74" t="str">
        <f t="shared" ca="1" si="31"/>
        <v/>
      </c>
    </row>
    <row r="75" spans="1:39" x14ac:dyDescent="0.25">
      <c r="A75">
        <f t="shared" ca="1" si="28"/>
        <v>1782.7</v>
      </c>
      <c r="B75">
        <f t="shared" ca="1" si="29"/>
        <v>406.4</v>
      </c>
      <c r="D75" t="str">
        <f t="shared" ca="1" si="29"/>
        <v>SHELTER</v>
      </c>
      <c r="E75" t="str">
        <f t="shared" ca="1" si="29"/>
        <v>Ore Hill Campsite (1720)</v>
      </c>
      <c r="F75" t="str">
        <f t="shared" ca="1" si="29"/>
        <v/>
      </c>
      <c r="G75">
        <f t="shared" ca="1" si="29"/>
        <v>231</v>
      </c>
      <c r="H75">
        <f t="shared" ca="1" si="29"/>
        <v>187</v>
      </c>
      <c r="I75" s="14" t="str">
        <f t="shared" ca="1" si="24"/>
        <v/>
      </c>
      <c r="J75" t="str">
        <f t="shared" ca="1" si="29"/>
        <v/>
      </c>
      <c r="K75" t="str">
        <f t="shared" ca="1" si="29"/>
        <v>Ore Hill Trail</v>
      </c>
      <c r="L75" t="str">
        <f t="shared" ca="1" si="29"/>
        <v>E-0.1m C; w</v>
      </c>
      <c r="M75" t="str">
        <f t="shared" ca="1" si="29"/>
        <v>E-0.1m</v>
      </c>
      <c r="N75" t="str">
        <f t="shared" ca="1" si="29"/>
        <v/>
      </c>
      <c r="O75" t="str">
        <f t="shared" ca="1" si="29"/>
        <v/>
      </c>
      <c r="P75" t="str">
        <f t="shared" ca="1" si="29"/>
        <v>X</v>
      </c>
      <c r="Q75" t="str">
        <f t="shared" ca="1" si="29"/>
        <v/>
      </c>
      <c r="R75" t="str">
        <f t="shared" ca="1" si="29"/>
        <v/>
      </c>
      <c r="S75" t="str">
        <f t="shared" ca="1" si="29"/>
        <v/>
      </c>
      <c r="T75" t="str">
        <f t="shared" ca="1" si="29"/>
        <v/>
      </c>
      <c r="U75" t="str">
        <f t="shared" ca="1" si="29"/>
        <v/>
      </c>
      <c r="V75" t="str">
        <f t="shared" ca="1" si="29"/>
        <v/>
      </c>
      <c r="W75" t="str">
        <f t="shared" ca="1" si="30"/>
        <v/>
      </c>
      <c r="X75" t="str">
        <f t="shared" ca="1" si="30"/>
        <v/>
      </c>
      <c r="Y75" t="str">
        <f t="shared" ca="1" si="30"/>
        <v/>
      </c>
      <c r="Z75" t="str">
        <f t="shared" ca="1" si="30"/>
        <v/>
      </c>
      <c r="AA75" t="str">
        <f t="shared" ca="1" si="30"/>
        <v/>
      </c>
      <c r="AB75" t="str">
        <f t="shared" ca="1" si="30"/>
        <v/>
      </c>
      <c r="AC75" t="str">
        <f t="shared" ca="1" si="30"/>
        <v/>
      </c>
      <c r="AD75" t="str">
        <f t="shared" ca="1" si="30"/>
        <v/>
      </c>
      <c r="AE75" t="str">
        <f t="shared" ca="1" si="30"/>
        <v/>
      </c>
      <c r="AF75" t="str">
        <f t="shared" ca="1" si="30"/>
        <v>X</v>
      </c>
      <c r="AG75" t="str">
        <f t="shared" ca="1" si="31"/>
        <v/>
      </c>
      <c r="AH75" t="str">
        <f t="shared" ca="1" si="31"/>
        <v/>
      </c>
      <c r="AI75" t="str">
        <f t="shared" ca="1" si="31"/>
        <v/>
      </c>
      <c r="AJ75" t="str">
        <f t="shared" ca="1" si="31"/>
        <v/>
      </c>
      <c r="AK75" t="str">
        <f t="shared" ca="1" si="31"/>
        <v/>
      </c>
      <c r="AL75" t="str">
        <f t="shared" ca="1" si="31"/>
        <v/>
      </c>
      <c r="AM75" t="str">
        <f t="shared" ca="1" si="31"/>
        <v/>
      </c>
    </row>
    <row r="76" spans="1:39" x14ac:dyDescent="0.25">
      <c r="A76">
        <f t="shared" ca="1" si="28"/>
        <v>1785</v>
      </c>
      <c r="B76">
        <f t="shared" ca="1" si="29"/>
        <v>404.1</v>
      </c>
      <c r="D76" t="str">
        <f t="shared" ca="1" si="29"/>
        <v/>
      </c>
      <c r="E76" t="str">
        <f t="shared" ca="1" si="29"/>
        <v>Ore Hill (1850)</v>
      </c>
      <c r="F76" t="str">
        <f t="shared" ref="B76:V91" ca="1" si="32">IF(ISBLANK(INDIRECT(ADDRESS(ROW(),F$1,4,1,"Raw_Data"))),"",(INDIRECT(ADDRESS(ROW(),F$1,4,1,"Raw_Data"))))</f>
        <v/>
      </c>
      <c r="G76">
        <f t="shared" ca="1" si="32"/>
        <v>231</v>
      </c>
      <c r="H76">
        <f t="shared" ca="1" si="32"/>
        <v>187</v>
      </c>
      <c r="I76" s="14" t="str">
        <f t="shared" ca="1" si="32"/>
        <v/>
      </c>
      <c r="J76" t="str">
        <f t="shared" ca="1" si="32"/>
        <v/>
      </c>
      <c r="K76" t="str">
        <f t="shared" ca="1" si="32"/>
        <v/>
      </c>
      <c r="L76" t="str">
        <f t="shared" ca="1" si="32"/>
        <v/>
      </c>
      <c r="M76" t="str">
        <f t="shared" ca="1" si="32"/>
        <v/>
      </c>
      <c r="N76" t="str">
        <f t="shared" ca="1" si="32"/>
        <v/>
      </c>
      <c r="O76" t="str">
        <f t="shared" ca="1" si="32"/>
        <v/>
      </c>
      <c r="P76" t="str">
        <f t="shared" ca="1" si="32"/>
        <v/>
      </c>
      <c r="Q76" t="str">
        <f t="shared" ca="1" si="32"/>
        <v/>
      </c>
      <c r="R76" t="str">
        <f t="shared" ca="1" si="32"/>
        <v/>
      </c>
      <c r="S76" t="str">
        <f t="shared" ca="1" si="32"/>
        <v/>
      </c>
      <c r="T76" t="str">
        <f t="shared" ca="1" si="32"/>
        <v/>
      </c>
      <c r="U76" t="str">
        <f t="shared" ca="1" si="32"/>
        <v/>
      </c>
      <c r="V76" t="str">
        <f t="shared" ca="1" si="32"/>
        <v/>
      </c>
      <c r="W76" t="str">
        <f t="shared" ca="1" si="30"/>
        <v/>
      </c>
      <c r="X76" t="str">
        <f t="shared" ca="1" si="30"/>
        <v/>
      </c>
      <c r="Y76" t="str">
        <f t="shared" ca="1" si="30"/>
        <v/>
      </c>
      <c r="Z76" t="str">
        <f t="shared" ca="1" si="30"/>
        <v/>
      </c>
      <c r="AA76" t="str">
        <f t="shared" ca="1" si="30"/>
        <v/>
      </c>
      <c r="AB76" t="str">
        <f t="shared" ca="1" si="30"/>
        <v/>
      </c>
      <c r="AC76" t="str">
        <f t="shared" ca="1" si="30"/>
        <v/>
      </c>
      <c r="AD76" t="str">
        <f t="shared" ca="1" si="30"/>
        <v/>
      </c>
      <c r="AE76" t="str">
        <f t="shared" ca="1" si="30"/>
        <v/>
      </c>
      <c r="AF76" t="str">
        <f t="shared" ca="1" si="30"/>
        <v/>
      </c>
      <c r="AG76" t="str">
        <f t="shared" ca="1" si="31"/>
        <v/>
      </c>
      <c r="AH76" t="str">
        <f t="shared" ca="1" si="31"/>
        <v/>
      </c>
      <c r="AI76" t="str">
        <f t="shared" ca="1" si="31"/>
        <v/>
      </c>
      <c r="AJ76" t="str">
        <f t="shared" ca="1" si="31"/>
        <v/>
      </c>
      <c r="AK76" t="str">
        <f t="shared" ca="1" si="31"/>
        <v/>
      </c>
      <c r="AL76" t="str">
        <f t="shared" ca="1" si="31"/>
        <v/>
      </c>
      <c r="AM76" t="str">
        <f t="shared" ca="1" si="31"/>
        <v/>
      </c>
    </row>
    <row r="77" spans="1:39" x14ac:dyDescent="0.25">
      <c r="A77">
        <f t="shared" ca="1" si="28"/>
        <v>1785.3</v>
      </c>
      <c r="B77">
        <f t="shared" ca="1" si="32"/>
        <v>403.8</v>
      </c>
      <c r="D77" t="str">
        <f t="shared" ca="1" si="32"/>
        <v>TOWN</v>
      </c>
      <c r="E77" t="str">
        <f t="shared" ca="1" si="32"/>
        <v xml:space="preserve">N.H. 25C Ore Hill Brook (1550) Warren N.H. 03279 </v>
      </c>
      <c r="F77" t="str">
        <f t="shared" ca="1" si="32"/>
        <v/>
      </c>
      <c r="G77">
        <f t="shared" ca="1" si="32"/>
        <v>231</v>
      </c>
      <c r="H77">
        <f t="shared" ca="1" si="32"/>
        <v>187</v>
      </c>
      <c r="I77" s="14" t="str">
        <f t="shared" ca="1" si="32"/>
        <v/>
      </c>
      <c r="J77" t="str">
        <f t="shared" ca="1" si="32"/>
        <v/>
      </c>
      <c r="K77" t="str">
        <f t="shared" ca="1" si="32"/>
        <v/>
      </c>
      <c r="L77" t="str">
        <f t="shared" ca="1" si="32"/>
        <v>R; P (E-4m PO; G; M; D; cl)</v>
      </c>
      <c r="M77" t="str">
        <f t="shared" ca="1" si="32"/>
        <v>E-4m</v>
      </c>
      <c r="N77" t="str">
        <f t="shared" ca="1" si="32"/>
        <v/>
      </c>
      <c r="O77" t="str">
        <f t="shared" ca="1" si="32"/>
        <v/>
      </c>
      <c r="P77" t="str">
        <f t="shared" ca="1" si="32"/>
        <v/>
      </c>
      <c r="Q77" t="str">
        <f t="shared" ca="1" si="32"/>
        <v>X</v>
      </c>
      <c r="R77" t="str">
        <f t="shared" ca="1" si="32"/>
        <v>X</v>
      </c>
      <c r="S77" t="str">
        <f t="shared" ca="1" si="32"/>
        <v>X</v>
      </c>
      <c r="T77" t="str">
        <f t="shared" ca="1" si="32"/>
        <v>X</v>
      </c>
      <c r="U77" t="str">
        <f t="shared" ca="1" si="32"/>
        <v>X</v>
      </c>
      <c r="V77" t="str">
        <f t="shared" ca="1" si="32"/>
        <v/>
      </c>
      <c r="W77" t="str">
        <f t="shared" ca="1" si="30"/>
        <v/>
      </c>
      <c r="X77" t="str">
        <f t="shared" ca="1" si="30"/>
        <v>X</v>
      </c>
      <c r="Y77" t="str">
        <f t="shared" ca="1" si="30"/>
        <v/>
      </c>
      <c r="Z77" t="str">
        <f t="shared" ca="1" si="30"/>
        <v/>
      </c>
      <c r="AA77" t="str">
        <f t="shared" ca="1" si="30"/>
        <v/>
      </c>
      <c r="AB77" t="str">
        <f t="shared" ca="1" si="30"/>
        <v/>
      </c>
      <c r="AC77" t="str">
        <f t="shared" ca="1" si="30"/>
        <v/>
      </c>
      <c r="AD77" t="str">
        <f t="shared" ca="1" si="30"/>
        <v/>
      </c>
      <c r="AE77" t="str">
        <f t="shared" ca="1" si="30"/>
        <v/>
      </c>
      <c r="AF77" t="str">
        <f t="shared" ca="1" si="30"/>
        <v/>
      </c>
      <c r="AG77" t="str">
        <f t="shared" ca="1" si="31"/>
        <v>X</v>
      </c>
      <c r="AH77">
        <f t="shared" ca="1" si="31"/>
        <v>4</v>
      </c>
      <c r="AI77" t="str">
        <f t="shared" ca="1" si="31"/>
        <v>M-F 7:30-1 &amp; 2:30-5, Sa 8-11:30</v>
      </c>
      <c r="AJ77" t="str">
        <f t="shared" ca="1" si="31"/>
        <v>(603) 764-5733</v>
      </c>
      <c r="AK77" t="str">
        <f t="shared" ca="1" si="31"/>
        <v/>
      </c>
      <c r="AL77" t="str">
        <f t="shared" ca="1" si="31"/>
        <v/>
      </c>
      <c r="AM77" t="str">
        <f t="shared" ca="1" si="31"/>
        <v/>
      </c>
    </row>
    <row r="78" spans="1:39" x14ac:dyDescent="0.25">
      <c r="A78">
        <f t="shared" ca="1" si="28"/>
        <v>1787.8</v>
      </c>
      <c r="B78">
        <f t="shared" ca="1" si="32"/>
        <v>401.3</v>
      </c>
      <c r="D78" t="str">
        <f t="shared" ca="1" si="32"/>
        <v/>
      </c>
      <c r="E78" t="str">
        <f t="shared" ca="1" si="32"/>
        <v>Mt. Mist (2200)</v>
      </c>
      <c r="F78" t="str">
        <f t="shared" ca="1" si="32"/>
        <v/>
      </c>
      <c r="G78">
        <f t="shared" ca="1" si="32"/>
        <v>231</v>
      </c>
      <c r="H78">
        <f t="shared" ca="1" si="32"/>
        <v>187</v>
      </c>
      <c r="I78" s="14" t="str">
        <f t="shared" ca="1" si="32"/>
        <v/>
      </c>
      <c r="J78" t="str">
        <f t="shared" ca="1" si="32"/>
        <v/>
      </c>
      <c r="K78" t="str">
        <f t="shared" ca="1" si="32"/>
        <v>Wachipauka Pond Trail</v>
      </c>
      <c r="L78" t="str">
        <f t="shared" ca="1" si="32"/>
        <v/>
      </c>
      <c r="M78" t="str">
        <f t="shared" ca="1" si="32"/>
        <v/>
      </c>
      <c r="N78" t="str">
        <f t="shared" ca="1" si="32"/>
        <v/>
      </c>
      <c r="O78" t="str">
        <f t="shared" ca="1" si="32"/>
        <v/>
      </c>
      <c r="P78" t="str">
        <f t="shared" ca="1" si="32"/>
        <v/>
      </c>
      <c r="Q78" t="str">
        <f t="shared" ca="1" si="32"/>
        <v/>
      </c>
      <c r="R78" t="str">
        <f t="shared" ca="1" si="32"/>
        <v/>
      </c>
      <c r="S78" t="str">
        <f t="shared" ca="1" si="32"/>
        <v/>
      </c>
      <c r="T78" t="str">
        <f t="shared" ca="1" si="32"/>
        <v/>
      </c>
      <c r="U78" t="str">
        <f t="shared" ca="1" si="32"/>
        <v/>
      </c>
      <c r="V78" t="str">
        <f t="shared" ca="1" si="32"/>
        <v/>
      </c>
      <c r="W78" t="str">
        <f t="shared" ca="1" si="30"/>
        <v/>
      </c>
      <c r="X78" t="str">
        <f t="shared" ca="1" si="30"/>
        <v/>
      </c>
      <c r="Y78" t="str">
        <f t="shared" ca="1" si="30"/>
        <v/>
      </c>
      <c r="Z78" t="str">
        <f t="shared" ca="1" si="30"/>
        <v/>
      </c>
      <c r="AA78" t="str">
        <f t="shared" ca="1" si="30"/>
        <v/>
      </c>
      <c r="AB78" t="str">
        <f t="shared" ca="1" si="30"/>
        <v/>
      </c>
      <c r="AC78" t="str">
        <f t="shared" ca="1" si="30"/>
        <v/>
      </c>
      <c r="AD78" t="str">
        <f t="shared" ca="1" si="30"/>
        <v/>
      </c>
      <c r="AE78" t="str">
        <f t="shared" ca="1" si="30"/>
        <v/>
      </c>
      <c r="AF78" t="str">
        <f t="shared" ca="1" si="30"/>
        <v/>
      </c>
      <c r="AG78" t="str">
        <f t="shared" ca="1" si="31"/>
        <v/>
      </c>
      <c r="AH78" t="str">
        <f t="shared" ca="1" si="31"/>
        <v/>
      </c>
      <c r="AI78" t="str">
        <f t="shared" ca="1" si="31"/>
        <v/>
      </c>
      <c r="AJ78" t="str">
        <f t="shared" ca="1" si="31"/>
        <v/>
      </c>
      <c r="AK78" t="str">
        <f t="shared" ca="1" si="31"/>
        <v/>
      </c>
      <c r="AL78" t="str">
        <f t="shared" ca="1" si="31"/>
        <v/>
      </c>
      <c r="AM78" t="str">
        <f t="shared" ca="1" si="31"/>
        <v/>
      </c>
    </row>
    <row r="79" spans="1:39" x14ac:dyDescent="0.25">
      <c r="A79">
        <f t="shared" ca="1" si="28"/>
        <v>1788.2</v>
      </c>
      <c r="B79">
        <f t="shared" ca="1" si="32"/>
        <v>400.9</v>
      </c>
      <c r="D79" t="str">
        <f t="shared" ca="1" si="32"/>
        <v/>
      </c>
      <c r="E79" t="str">
        <f t="shared" ca="1" si="32"/>
        <v>Hairy Root Spring Webster Slide Trail (1600)</v>
      </c>
      <c r="F79" t="str">
        <f t="shared" ca="1" si="32"/>
        <v/>
      </c>
      <c r="G79">
        <f t="shared" ca="1" si="32"/>
        <v>231</v>
      </c>
      <c r="H79">
        <f t="shared" ca="1" si="32"/>
        <v>187</v>
      </c>
      <c r="I79" s="14" t="str">
        <f t="shared" ca="1" si="32"/>
        <v/>
      </c>
      <c r="J79" t="str">
        <f t="shared" ca="1" si="32"/>
        <v/>
      </c>
      <c r="K79" t="str">
        <f t="shared" ca="1" si="32"/>
        <v/>
      </c>
      <c r="L79" t="str">
        <f t="shared" ca="1" si="32"/>
        <v>w</v>
      </c>
      <c r="M79" t="str">
        <f t="shared" ca="1" si="32"/>
        <v/>
      </c>
      <c r="N79" t="str">
        <f t="shared" ca="1" si="32"/>
        <v/>
      </c>
      <c r="O79" t="str">
        <f t="shared" ca="1" si="32"/>
        <v/>
      </c>
      <c r="P79" t="str">
        <f t="shared" ca="1" si="32"/>
        <v/>
      </c>
      <c r="Q79" t="str">
        <f t="shared" ca="1" si="32"/>
        <v/>
      </c>
      <c r="R79" t="str">
        <f t="shared" ca="1" si="32"/>
        <v/>
      </c>
      <c r="S79" t="str">
        <f t="shared" ca="1" si="32"/>
        <v/>
      </c>
      <c r="T79" t="str">
        <f t="shared" ca="1" si="32"/>
        <v/>
      </c>
      <c r="U79" t="str">
        <f t="shared" ca="1" si="32"/>
        <v/>
      </c>
      <c r="V79" t="str">
        <f t="shared" ca="1" si="32"/>
        <v/>
      </c>
      <c r="W79" t="str">
        <f t="shared" ca="1" si="30"/>
        <v/>
      </c>
      <c r="X79" t="str">
        <f t="shared" ca="1" si="30"/>
        <v/>
      </c>
      <c r="Y79" t="str">
        <f t="shared" ca="1" si="30"/>
        <v/>
      </c>
      <c r="Z79" t="str">
        <f t="shared" ca="1" si="30"/>
        <v/>
      </c>
      <c r="AA79" t="str">
        <f t="shared" ca="1" si="30"/>
        <v/>
      </c>
      <c r="AB79" t="str">
        <f t="shared" ca="1" si="30"/>
        <v/>
      </c>
      <c r="AC79" t="str">
        <f t="shared" ca="1" si="30"/>
        <v/>
      </c>
      <c r="AD79" t="str">
        <f t="shared" ca="1" si="30"/>
        <v/>
      </c>
      <c r="AE79" t="str">
        <f t="shared" ca="1" si="30"/>
        <v/>
      </c>
      <c r="AF79" t="str">
        <f t="shared" ca="1" si="30"/>
        <v>X</v>
      </c>
      <c r="AG79" t="str">
        <f t="shared" ca="1" si="31"/>
        <v/>
      </c>
      <c r="AH79" t="str">
        <f t="shared" ca="1" si="31"/>
        <v/>
      </c>
      <c r="AI79" t="str">
        <f t="shared" ca="1" si="31"/>
        <v/>
      </c>
      <c r="AJ79" t="str">
        <f t="shared" ca="1" si="31"/>
        <v/>
      </c>
      <c r="AK79" t="str">
        <f t="shared" ca="1" si="31"/>
        <v/>
      </c>
      <c r="AL79" t="str">
        <f t="shared" ca="1" si="31"/>
        <v/>
      </c>
      <c r="AM79" t="str">
        <f t="shared" ca="1" si="31"/>
        <v/>
      </c>
    </row>
    <row r="80" spans="1:39" x14ac:dyDescent="0.25">
      <c r="A80">
        <f t="shared" ca="1" si="28"/>
        <v>1788.3</v>
      </c>
      <c r="B80">
        <f t="shared" ca="1" si="32"/>
        <v>400.8</v>
      </c>
      <c r="D80" t="str">
        <f t="shared" ca="1" si="32"/>
        <v/>
      </c>
      <c r="E80" t="str">
        <f t="shared" ca="1" si="32"/>
        <v>Wachipauka Pond (1493)</v>
      </c>
      <c r="F80" t="str">
        <f t="shared" ca="1" si="32"/>
        <v/>
      </c>
      <c r="G80">
        <f t="shared" ca="1" si="32"/>
        <v>231</v>
      </c>
      <c r="H80">
        <f t="shared" ca="1" si="32"/>
        <v>187</v>
      </c>
      <c r="I80" s="14" t="str">
        <f t="shared" ca="1" si="32"/>
        <v/>
      </c>
      <c r="J80" t="str">
        <f t="shared" ca="1" si="32"/>
        <v/>
      </c>
      <c r="K80" t="str">
        <f t="shared" ca="1" si="32"/>
        <v/>
      </c>
      <c r="L80" t="str">
        <f t="shared" ca="1" si="32"/>
        <v>w</v>
      </c>
      <c r="M80" t="str">
        <f t="shared" ca="1" si="32"/>
        <v/>
      </c>
      <c r="N80" t="str">
        <f t="shared" ca="1" si="32"/>
        <v/>
      </c>
      <c r="O80" t="str">
        <f t="shared" ca="1" si="32"/>
        <v/>
      </c>
      <c r="P80" t="str">
        <f t="shared" ca="1" si="32"/>
        <v/>
      </c>
      <c r="Q80" t="str">
        <f t="shared" ca="1" si="32"/>
        <v/>
      </c>
      <c r="R80" t="str">
        <f t="shared" ca="1" si="32"/>
        <v/>
      </c>
      <c r="S80" t="str">
        <f t="shared" ca="1" si="32"/>
        <v/>
      </c>
      <c r="T80" t="str">
        <f t="shared" ca="1" si="32"/>
        <v/>
      </c>
      <c r="U80" t="str">
        <f t="shared" ca="1" si="32"/>
        <v/>
      </c>
      <c r="V80" t="str">
        <f t="shared" ca="1" si="32"/>
        <v/>
      </c>
      <c r="W80" t="str">
        <f t="shared" ca="1" si="30"/>
        <v/>
      </c>
      <c r="X80" t="str">
        <f t="shared" ca="1" si="30"/>
        <v/>
      </c>
      <c r="Y80" t="str">
        <f t="shared" ca="1" si="30"/>
        <v/>
      </c>
      <c r="Z80" t="str">
        <f t="shared" ca="1" si="30"/>
        <v/>
      </c>
      <c r="AA80" t="str">
        <f t="shared" ca="1" si="30"/>
        <v/>
      </c>
      <c r="AB80" t="str">
        <f t="shared" ca="1" si="30"/>
        <v/>
      </c>
      <c r="AC80" t="str">
        <f t="shared" ca="1" si="30"/>
        <v/>
      </c>
      <c r="AD80" t="str">
        <f t="shared" ca="1" si="30"/>
        <v/>
      </c>
      <c r="AE80" t="str">
        <f t="shared" ca="1" si="30"/>
        <v/>
      </c>
      <c r="AF80" t="str">
        <f t="shared" ca="1" si="30"/>
        <v>X</v>
      </c>
      <c r="AG80" t="str">
        <f t="shared" ca="1" si="31"/>
        <v/>
      </c>
      <c r="AH80" t="str">
        <f t="shared" ca="1" si="31"/>
        <v/>
      </c>
      <c r="AI80" t="str">
        <f t="shared" ca="1" si="31"/>
        <v/>
      </c>
      <c r="AJ80" t="str">
        <f t="shared" ca="1" si="31"/>
        <v/>
      </c>
      <c r="AK80" t="str">
        <f t="shared" ca="1" si="31"/>
        <v/>
      </c>
      <c r="AL80" t="str">
        <f t="shared" ca="1" si="31"/>
        <v/>
      </c>
      <c r="AM80" t="str">
        <f t="shared" ca="1" si="31"/>
        <v/>
      </c>
    </row>
    <row r="81" spans="1:39" s="11" customFormat="1" x14ac:dyDescent="0.25">
      <c r="A81" s="11">
        <f t="shared" ca="1" si="28"/>
        <v>1790.2</v>
      </c>
      <c r="B81" s="11">
        <f t="shared" ca="1" si="32"/>
        <v>398.9</v>
      </c>
      <c r="C81" s="15">
        <f ca="1">B81-B222</f>
        <v>100.59999999999997</v>
      </c>
      <c r="D81" s="11" t="str">
        <f t="shared" ca="1" si="32"/>
        <v>TOWN</v>
      </c>
      <c r="E81" s="11" t="str">
        <f t="shared" ca="1" si="32"/>
        <v xml:space="preserve">N.H. 25 Oliverian Brook (1000)... ford road bypass if high water Glencliff N.H. 03238 </v>
      </c>
      <c r="F81" s="11" t="str">
        <f t="shared" ca="1" si="32"/>
        <v>[0.3E to Hikers Welcome Hostel - shuttle to town for resupply - Maildrop in Town]</v>
      </c>
      <c r="G81" s="11">
        <f t="shared" ca="1" si="32"/>
        <v>231</v>
      </c>
      <c r="H81" s="11">
        <f t="shared" ca="1" si="32"/>
        <v>187</v>
      </c>
      <c r="I81" s="11" t="str">
        <f t="shared" ca="1" si="32"/>
        <v/>
      </c>
      <c r="J81" s="11" t="str">
        <f t="shared" ca="1" si="32"/>
        <v/>
      </c>
      <c r="K81" s="11" t="str">
        <f t="shared" ca="1" si="32"/>
        <v/>
      </c>
      <c r="L81" s="11" t="str">
        <f t="shared" ca="1" si="32"/>
        <v>R; P; w (E-0.4m PO; H; sh; cl; f)</v>
      </c>
      <c r="M81" s="11" t="str">
        <f t="shared" ca="1" si="32"/>
        <v>E-0.4m</v>
      </c>
      <c r="N81" s="11" t="str">
        <f t="shared" ca="1" si="32"/>
        <v/>
      </c>
      <c r="O81" s="11" t="str">
        <f t="shared" ca="1" si="32"/>
        <v/>
      </c>
      <c r="P81" s="11" t="str">
        <f t="shared" ca="1" si="32"/>
        <v/>
      </c>
      <c r="Q81" s="11" t="str">
        <f t="shared" ca="1" si="32"/>
        <v>X</v>
      </c>
      <c r="R81" s="11" t="str">
        <f t="shared" ca="1" si="32"/>
        <v>X</v>
      </c>
      <c r="S81" s="11" t="str">
        <f t="shared" ca="1" si="32"/>
        <v>X</v>
      </c>
      <c r="T81" s="11" t="str">
        <f t="shared" ca="1" si="32"/>
        <v/>
      </c>
      <c r="U81" s="11" t="str">
        <f t="shared" ca="1" si="32"/>
        <v>X</v>
      </c>
      <c r="V81" s="11" t="str">
        <f t="shared" ca="1" si="32"/>
        <v>X</v>
      </c>
      <c r="W81" s="11" t="str">
        <f t="shared" ca="1" si="30"/>
        <v/>
      </c>
      <c r="X81" s="11" t="str">
        <f t="shared" ca="1" si="30"/>
        <v/>
      </c>
      <c r="Y81" s="11" t="str">
        <f t="shared" ca="1" si="30"/>
        <v>X</v>
      </c>
      <c r="Z81" s="11" t="str">
        <f t="shared" ca="1" si="30"/>
        <v/>
      </c>
      <c r="AA81" s="11" t="str">
        <f t="shared" ca="1" si="30"/>
        <v/>
      </c>
      <c r="AB81" s="11" t="str">
        <f t="shared" ca="1" si="30"/>
        <v>X</v>
      </c>
      <c r="AC81" s="11" t="str">
        <f t="shared" ca="1" si="30"/>
        <v/>
      </c>
      <c r="AD81" s="11" t="str">
        <f t="shared" ca="1" si="30"/>
        <v/>
      </c>
      <c r="AE81" s="11" t="str">
        <f t="shared" ca="1" si="30"/>
        <v/>
      </c>
      <c r="AF81" s="11" t="str">
        <f t="shared" ca="1" si="30"/>
        <v>X</v>
      </c>
      <c r="AG81" s="11" t="str">
        <f t="shared" ca="1" si="31"/>
        <v/>
      </c>
      <c r="AH81" s="11">
        <f t="shared" ca="1" si="31"/>
        <v>0.5</v>
      </c>
      <c r="AI81" s="11" t="str">
        <f t="shared" ca="1" si="31"/>
        <v>M-F 7-10 &amp; 2-5, Sa 7-1</v>
      </c>
      <c r="AJ81" s="11" t="str">
        <f t="shared" ca="1" si="31"/>
        <v>(603) 989-5154</v>
      </c>
      <c r="AK81" s="11" t="str">
        <f t="shared" ca="1" si="31"/>
        <v/>
      </c>
      <c r="AL81" s="11" t="str">
        <f t="shared" ca="1" si="31"/>
        <v/>
      </c>
      <c r="AM81" s="11" t="str">
        <f t="shared" ca="1" si="31"/>
        <v/>
      </c>
    </row>
    <row r="82" spans="1:39" x14ac:dyDescent="0.25">
      <c r="A82">
        <f t="shared" ca="1" si="28"/>
        <v>1791.3</v>
      </c>
      <c r="B82">
        <f t="shared" ca="1" si="32"/>
        <v>397.8</v>
      </c>
      <c r="C82" s="15" t="s">
        <v>1048</v>
      </c>
      <c r="D82" t="str">
        <f t="shared" ca="1" si="32"/>
        <v>SHELTER</v>
      </c>
      <c r="E82" t="str">
        <f t="shared" ca="1" si="32"/>
        <v xml:space="preserve">Jeffers Brook Shelter (1350) ...16mS; 6.9mN </v>
      </c>
      <c r="F82" t="str">
        <f t="shared" ca="1" si="32"/>
        <v>Water source is Jeffers Brook  located in front of the shelter</v>
      </c>
      <c r="G82">
        <f t="shared" ca="1" si="32"/>
        <v>231</v>
      </c>
      <c r="H82">
        <f t="shared" ca="1" si="32"/>
        <v>187</v>
      </c>
      <c r="I82" s="14" t="str">
        <f t="shared" ca="1" si="32"/>
        <v/>
      </c>
      <c r="J82" t="str">
        <f t="shared" ca="1" si="32"/>
        <v/>
      </c>
      <c r="K82" t="str">
        <f t="shared" ca="1" si="32"/>
        <v>Townline Trail</v>
      </c>
      <c r="L82" t="str">
        <f t="shared" ca="1" si="32"/>
        <v>S; C; w</v>
      </c>
      <c r="M82" t="str">
        <f t="shared" ca="1" si="32"/>
        <v/>
      </c>
      <c r="N82" t="str">
        <f t="shared" ca="1" si="32"/>
        <v/>
      </c>
      <c r="O82" t="str">
        <f t="shared" ca="1" si="32"/>
        <v/>
      </c>
      <c r="P82" t="str">
        <f t="shared" ca="1" si="32"/>
        <v>X</v>
      </c>
      <c r="Q82" t="str">
        <f t="shared" ca="1" si="32"/>
        <v/>
      </c>
      <c r="R82" t="str">
        <f t="shared" ca="1" si="32"/>
        <v/>
      </c>
      <c r="S82" t="str">
        <f t="shared" ca="1" si="32"/>
        <v/>
      </c>
      <c r="T82" t="str">
        <f t="shared" ca="1" si="32"/>
        <v/>
      </c>
      <c r="U82" t="str">
        <f t="shared" ca="1" si="32"/>
        <v/>
      </c>
      <c r="V82" t="str">
        <f t="shared" ca="1" si="32"/>
        <v/>
      </c>
      <c r="W82" t="str">
        <f t="shared" ref="W82:AF91" ca="1" si="33">IF(ISBLANK(INDIRECT(ADDRESS(ROW(),W$1,4,1,"Raw_Data"))),"",(INDIRECT(ADDRESS(ROW(),W$1,4,1,"Raw_Data"))))</f>
        <v>X</v>
      </c>
      <c r="X82" t="str">
        <f t="shared" ca="1" si="33"/>
        <v/>
      </c>
      <c r="Y82" t="str">
        <f t="shared" ca="1" si="33"/>
        <v/>
      </c>
      <c r="Z82" t="str">
        <f t="shared" ca="1" si="33"/>
        <v/>
      </c>
      <c r="AA82" t="str">
        <f t="shared" ca="1" si="33"/>
        <v/>
      </c>
      <c r="AB82" t="str">
        <f t="shared" ca="1" si="33"/>
        <v/>
      </c>
      <c r="AC82" t="str">
        <f t="shared" ca="1" si="33"/>
        <v/>
      </c>
      <c r="AD82" t="str">
        <f t="shared" ca="1" si="33"/>
        <v/>
      </c>
      <c r="AE82" t="str">
        <f t="shared" ca="1" si="33"/>
        <v/>
      </c>
      <c r="AF82" t="str">
        <f t="shared" ca="1" si="33"/>
        <v>X</v>
      </c>
      <c r="AG82" t="str">
        <f t="shared" ref="AG82:AM91" ca="1" si="34">IF(ISBLANK(INDIRECT(ADDRESS(ROW(),AG$1,4,1,"Raw_Data"))),"",(INDIRECT(ADDRESS(ROW(),AG$1,4,1,"Raw_Data"))))</f>
        <v/>
      </c>
      <c r="AH82" t="str">
        <f t="shared" ca="1" si="34"/>
        <v/>
      </c>
      <c r="AI82" t="str">
        <f t="shared" ca="1" si="34"/>
        <v/>
      </c>
      <c r="AJ82" t="str">
        <f t="shared" ca="1" si="34"/>
        <v/>
      </c>
      <c r="AK82">
        <f t="shared" ca="1" si="34"/>
        <v>-71.889399999999995</v>
      </c>
      <c r="AL82">
        <f t="shared" ca="1" si="34"/>
        <v>43.996549999999999</v>
      </c>
      <c r="AM82">
        <f t="shared" ca="1" si="34"/>
        <v>1330</v>
      </c>
    </row>
    <row r="83" spans="1:39" x14ac:dyDescent="0.25">
      <c r="A83">
        <f t="shared" ca="1" si="28"/>
        <v>1791.7</v>
      </c>
      <c r="B83">
        <f t="shared" ca="1" si="32"/>
        <v>397.4</v>
      </c>
      <c r="C83" s="15" t="s">
        <v>1048</v>
      </c>
      <c r="D83" t="str">
        <f t="shared" ca="1" si="32"/>
        <v/>
      </c>
      <c r="E83" t="str">
        <f t="shared" ca="1" si="32"/>
        <v>USFS 19 Long Pond Road (1330)</v>
      </c>
      <c r="F83" t="str">
        <f t="shared" ca="1" si="32"/>
        <v/>
      </c>
      <c r="G83">
        <f t="shared" ca="1" si="32"/>
        <v>231</v>
      </c>
      <c r="H83">
        <f t="shared" ca="1" si="32"/>
        <v>187</v>
      </c>
      <c r="I83" s="14" t="str">
        <f t="shared" ca="1" si="32"/>
        <v/>
      </c>
      <c r="J83" t="str">
        <f t="shared" ref="J83:V84" ca="1" si="35">IF(ISBLANK(INDIRECT(ADDRESS(ROW(),J$1,4,1,"Raw_Data"))),"",(INDIRECT(ADDRESS(ROW(),J$1,4,1,"Raw_Data"))))</f>
        <v/>
      </c>
      <c r="K83" t="str">
        <f t="shared" ca="1" si="35"/>
        <v/>
      </c>
      <c r="L83" t="str">
        <f t="shared" ca="1" si="35"/>
        <v>R</v>
      </c>
      <c r="M83" t="str">
        <f t="shared" ca="1" si="35"/>
        <v/>
      </c>
      <c r="N83" t="str">
        <f t="shared" ca="1" si="35"/>
        <v/>
      </c>
      <c r="O83" t="str">
        <f t="shared" ca="1" si="35"/>
        <v/>
      </c>
      <c r="P83" t="str">
        <f t="shared" ca="1" si="35"/>
        <v/>
      </c>
      <c r="Q83" t="str">
        <f t="shared" ca="1" si="35"/>
        <v/>
      </c>
      <c r="R83" t="str">
        <f t="shared" ca="1" si="35"/>
        <v/>
      </c>
      <c r="S83" t="str">
        <f t="shared" ca="1" si="35"/>
        <v/>
      </c>
      <c r="T83" t="str">
        <f t="shared" ca="1" si="35"/>
        <v/>
      </c>
      <c r="U83" t="str">
        <f t="shared" ca="1" si="35"/>
        <v>X</v>
      </c>
      <c r="V83" t="str">
        <f t="shared" ca="1" si="35"/>
        <v/>
      </c>
      <c r="W83" t="str">
        <f t="shared" ca="1" si="33"/>
        <v/>
      </c>
      <c r="X83" t="str">
        <f t="shared" ca="1" si="33"/>
        <v/>
      </c>
      <c r="Y83" t="str">
        <f t="shared" ca="1" si="33"/>
        <v/>
      </c>
      <c r="Z83" t="str">
        <f t="shared" ca="1" si="33"/>
        <v/>
      </c>
      <c r="AA83" t="str">
        <f t="shared" ca="1" si="33"/>
        <v/>
      </c>
      <c r="AB83" t="str">
        <f t="shared" ca="1" si="33"/>
        <v/>
      </c>
      <c r="AC83" t="str">
        <f t="shared" ca="1" si="33"/>
        <v/>
      </c>
      <c r="AD83" t="str">
        <f t="shared" ca="1" si="33"/>
        <v/>
      </c>
      <c r="AE83" t="str">
        <f t="shared" ca="1" si="33"/>
        <v/>
      </c>
      <c r="AF83" t="str">
        <f t="shared" ca="1" si="33"/>
        <v/>
      </c>
      <c r="AG83" t="str">
        <f t="shared" ca="1" si="34"/>
        <v/>
      </c>
      <c r="AH83" t="str">
        <f t="shared" ca="1" si="34"/>
        <v/>
      </c>
      <c r="AI83" t="str">
        <f t="shared" ca="1" si="34"/>
        <v/>
      </c>
      <c r="AJ83" t="str">
        <f t="shared" ca="1" si="34"/>
        <v/>
      </c>
      <c r="AK83" t="str">
        <f t="shared" ca="1" si="34"/>
        <v/>
      </c>
      <c r="AL83" t="str">
        <f t="shared" ca="1" si="34"/>
        <v/>
      </c>
      <c r="AM83" t="str">
        <f t="shared" ca="1" si="34"/>
        <v/>
      </c>
    </row>
    <row r="84" spans="1:39" x14ac:dyDescent="0.25">
      <c r="A84">
        <f t="shared" ref="A84:R99" ca="1" si="36">IF(ISBLANK(INDIRECT(ADDRESS(ROW(),A$1,4,1,"Raw_Data"))),"",(INDIRECT(ADDRESS(ROW(),A$1,4,1,"Raw_Data"))))</f>
        <v>1792</v>
      </c>
      <c r="B84">
        <f t="shared" ca="1" si="36"/>
        <v>397.1</v>
      </c>
      <c r="C84" s="15" t="s">
        <v>1048</v>
      </c>
      <c r="D84" t="str">
        <f t="shared" ca="1" si="36"/>
        <v/>
      </c>
      <c r="E84" t="str">
        <f t="shared" ca="1" si="36"/>
        <v>High Street (1480)</v>
      </c>
      <c r="F84" t="str">
        <f t="shared" ca="1" si="36"/>
        <v/>
      </c>
      <c r="G84">
        <f t="shared" ca="1" si="36"/>
        <v>231</v>
      </c>
      <c r="H84">
        <f t="shared" ca="1" si="36"/>
        <v>187</v>
      </c>
      <c r="I84" s="14" t="str">
        <f t="shared" ca="1" si="32"/>
        <v/>
      </c>
      <c r="J84" t="str">
        <f t="shared" ca="1" si="36"/>
        <v/>
      </c>
      <c r="K84" t="str">
        <f t="shared" ca="1" si="36"/>
        <v>Glencliff Trail</v>
      </c>
      <c r="L84" t="str">
        <f t="shared" ca="1" si="36"/>
        <v>R; P</v>
      </c>
      <c r="M84" t="str">
        <f t="shared" ca="1" si="36"/>
        <v/>
      </c>
      <c r="N84" t="str">
        <f t="shared" ca="1" si="36"/>
        <v/>
      </c>
      <c r="O84" t="str">
        <f t="shared" ca="1" si="36"/>
        <v/>
      </c>
      <c r="P84" t="str">
        <f t="shared" ca="1" si="36"/>
        <v/>
      </c>
      <c r="Q84" t="str">
        <f t="shared" ca="1" si="36"/>
        <v/>
      </c>
      <c r="R84" t="str">
        <f t="shared" ca="1" si="36"/>
        <v/>
      </c>
      <c r="S84" t="str">
        <f t="shared" ca="1" si="35"/>
        <v/>
      </c>
      <c r="T84" t="str">
        <f t="shared" ca="1" si="35"/>
        <v/>
      </c>
      <c r="U84" t="str">
        <f t="shared" ca="1" si="35"/>
        <v>X</v>
      </c>
      <c r="V84" t="str">
        <f t="shared" ca="1" si="35"/>
        <v/>
      </c>
      <c r="W84" t="str">
        <f t="shared" ca="1" si="33"/>
        <v/>
      </c>
      <c r="X84" t="str">
        <f t="shared" ca="1" si="33"/>
        <v/>
      </c>
      <c r="Y84" t="str">
        <f t="shared" ca="1" si="33"/>
        <v/>
      </c>
      <c r="Z84" t="str">
        <f t="shared" ca="1" si="33"/>
        <v/>
      </c>
      <c r="AA84" t="str">
        <f t="shared" ca="1" si="33"/>
        <v/>
      </c>
      <c r="AB84" t="str">
        <f t="shared" ca="1" si="33"/>
        <v/>
      </c>
      <c r="AC84" t="str">
        <f t="shared" ca="1" si="33"/>
        <v/>
      </c>
      <c r="AD84" t="str">
        <f t="shared" ca="1" si="33"/>
        <v/>
      </c>
      <c r="AE84" t="str">
        <f t="shared" ca="1" si="33"/>
        <v/>
      </c>
      <c r="AF84" t="str">
        <f t="shared" ca="1" si="33"/>
        <v/>
      </c>
      <c r="AG84" t="str">
        <f t="shared" ca="1" si="34"/>
        <v/>
      </c>
      <c r="AH84" t="str">
        <f t="shared" ca="1" si="34"/>
        <v/>
      </c>
      <c r="AI84" t="str">
        <f t="shared" ca="1" si="34"/>
        <v/>
      </c>
      <c r="AJ84" t="str">
        <f t="shared" ca="1" si="34"/>
        <v/>
      </c>
      <c r="AK84" t="str">
        <f t="shared" ca="1" si="34"/>
        <v/>
      </c>
      <c r="AL84" t="str">
        <f t="shared" ca="1" si="34"/>
        <v/>
      </c>
      <c r="AM84" t="str">
        <f t="shared" ca="1" si="34"/>
        <v/>
      </c>
    </row>
    <row r="85" spans="1:39" x14ac:dyDescent="0.25">
      <c r="A85">
        <f t="shared" ca="1" si="36"/>
        <v>1792.4</v>
      </c>
      <c r="B85">
        <f t="shared" ref="B85:V92" ca="1" si="37">IF(ISBLANK(INDIRECT(ADDRESS(ROW(),B$1,4,1,"Raw_Data"))),"",(INDIRECT(ADDRESS(ROW(),B$1,4,1,"Raw_Data"))))</f>
        <v>396.7</v>
      </c>
      <c r="C85" s="15" t="s">
        <v>1048</v>
      </c>
      <c r="D85" t="str">
        <f t="shared" ca="1" si="37"/>
        <v/>
      </c>
      <c r="E85" t="str">
        <f t="shared" ca="1" si="37"/>
        <v>Hurricane Trail (1680)</v>
      </c>
      <c r="F85" t="str">
        <f t="shared" ca="1" si="37"/>
        <v/>
      </c>
      <c r="G85">
        <f t="shared" ca="1" si="37"/>
        <v>231</v>
      </c>
      <c r="H85">
        <f t="shared" ca="1" si="37"/>
        <v>187</v>
      </c>
      <c r="I85" s="14" t="str">
        <f t="shared" ca="1" si="32"/>
        <v/>
      </c>
      <c r="J85" t="str">
        <f t="shared" ca="1" si="37"/>
        <v/>
      </c>
      <c r="K85" t="str">
        <f t="shared" ca="1" si="37"/>
        <v/>
      </c>
      <c r="L85" t="str">
        <f t="shared" ca="1" si="37"/>
        <v/>
      </c>
      <c r="M85" t="str">
        <f t="shared" ca="1" si="37"/>
        <v/>
      </c>
      <c r="N85" t="str">
        <f t="shared" ca="1" si="37"/>
        <v/>
      </c>
      <c r="O85" t="str">
        <f t="shared" ca="1" si="37"/>
        <v/>
      </c>
      <c r="P85" t="str">
        <f t="shared" ca="1" si="37"/>
        <v/>
      </c>
      <c r="Q85" t="str">
        <f t="shared" ca="1" si="37"/>
        <v/>
      </c>
      <c r="R85" t="str">
        <f t="shared" ca="1" si="37"/>
        <v/>
      </c>
      <c r="S85" t="str">
        <f t="shared" ca="1" si="37"/>
        <v/>
      </c>
      <c r="T85" t="str">
        <f t="shared" ca="1" si="37"/>
        <v/>
      </c>
      <c r="U85" t="str">
        <f t="shared" ca="1" si="37"/>
        <v/>
      </c>
      <c r="V85" t="str">
        <f t="shared" ca="1" si="37"/>
        <v/>
      </c>
      <c r="W85" t="str">
        <f t="shared" ca="1" si="33"/>
        <v/>
      </c>
      <c r="X85" t="str">
        <f t="shared" ca="1" si="33"/>
        <v/>
      </c>
      <c r="Y85" t="str">
        <f t="shared" ca="1" si="33"/>
        <v/>
      </c>
      <c r="Z85" t="str">
        <f t="shared" ca="1" si="33"/>
        <v/>
      </c>
      <c r="AA85" t="str">
        <f t="shared" ca="1" si="33"/>
        <v/>
      </c>
      <c r="AB85" t="str">
        <f t="shared" ca="1" si="33"/>
        <v/>
      </c>
      <c r="AC85" t="str">
        <f t="shared" ca="1" si="33"/>
        <v/>
      </c>
      <c r="AD85" t="str">
        <f t="shared" ca="1" si="33"/>
        <v/>
      </c>
      <c r="AE85" t="str">
        <f t="shared" ca="1" si="33"/>
        <v/>
      </c>
      <c r="AF85" t="str">
        <f t="shared" ca="1" si="33"/>
        <v/>
      </c>
      <c r="AG85" t="str">
        <f t="shared" ca="1" si="34"/>
        <v/>
      </c>
      <c r="AH85" t="str">
        <f t="shared" ca="1" si="34"/>
        <v/>
      </c>
      <c r="AI85" t="str">
        <f t="shared" ca="1" si="34"/>
        <v/>
      </c>
      <c r="AJ85" t="str">
        <f t="shared" ca="1" si="34"/>
        <v/>
      </c>
      <c r="AK85" t="str">
        <f t="shared" ca="1" si="34"/>
        <v/>
      </c>
      <c r="AL85" t="str">
        <f t="shared" ca="1" si="34"/>
        <v/>
      </c>
      <c r="AM85" t="str">
        <f t="shared" ca="1" si="34"/>
        <v/>
      </c>
    </row>
    <row r="86" spans="1:39" x14ac:dyDescent="0.25">
      <c r="A86">
        <f t="shared" ca="1" si="36"/>
        <v>1795</v>
      </c>
      <c r="B86">
        <f t="shared" ca="1" si="37"/>
        <v>394.1</v>
      </c>
      <c r="C86" s="15" t="s">
        <v>1048</v>
      </c>
      <c r="D86" t="str">
        <f t="shared" ca="1" si="37"/>
        <v/>
      </c>
      <c r="E86" t="str">
        <f t="shared" ca="1" si="37"/>
        <v>Mt. Moosilauke (south peak) (4460)</v>
      </c>
      <c r="F86" t="str">
        <f t="shared" ca="1" si="37"/>
        <v/>
      </c>
      <c r="G86">
        <f t="shared" ca="1" si="37"/>
        <v>233</v>
      </c>
      <c r="H86">
        <f t="shared" ca="1" si="37"/>
        <v>187</v>
      </c>
      <c r="I86" s="14" t="str">
        <f t="shared" ca="1" si="32"/>
        <v/>
      </c>
      <c r="J86" t="str">
        <f t="shared" ca="1" si="37"/>
        <v/>
      </c>
      <c r="K86" t="str">
        <f t="shared" ca="1" si="37"/>
        <v/>
      </c>
      <c r="L86" t="str">
        <f t="shared" ca="1" si="37"/>
        <v/>
      </c>
      <c r="M86" t="str">
        <f t="shared" ca="1" si="37"/>
        <v/>
      </c>
      <c r="N86" t="str">
        <f t="shared" ca="1" si="37"/>
        <v/>
      </c>
      <c r="O86" t="str">
        <f t="shared" ca="1" si="37"/>
        <v/>
      </c>
      <c r="P86" t="str">
        <f t="shared" ca="1" si="37"/>
        <v/>
      </c>
      <c r="Q86" t="str">
        <f t="shared" ca="1" si="37"/>
        <v/>
      </c>
      <c r="R86" t="str">
        <f t="shared" ca="1" si="37"/>
        <v/>
      </c>
      <c r="S86" t="str">
        <f t="shared" ca="1" si="37"/>
        <v/>
      </c>
      <c r="T86" t="str">
        <f t="shared" ca="1" si="37"/>
        <v/>
      </c>
      <c r="U86" t="str">
        <f t="shared" ca="1" si="37"/>
        <v/>
      </c>
      <c r="V86" t="str">
        <f t="shared" ca="1" si="37"/>
        <v/>
      </c>
      <c r="W86" t="str">
        <f t="shared" ca="1" si="33"/>
        <v/>
      </c>
      <c r="X86" t="str">
        <f t="shared" ca="1" si="33"/>
        <v/>
      </c>
      <c r="Y86" t="str">
        <f t="shared" ca="1" si="33"/>
        <v/>
      </c>
      <c r="Z86" t="str">
        <f t="shared" ca="1" si="33"/>
        <v/>
      </c>
      <c r="AA86" t="str">
        <f t="shared" ca="1" si="33"/>
        <v/>
      </c>
      <c r="AB86" t="str">
        <f t="shared" ca="1" si="33"/>
        <v/>
      </c>
      <c r="AC86" t="str">
        <f t="shared" ca="1" si="33"/>
        <v/>
      </c>
      <c r="AD86" t="str">
        <f t="shared" ca="1" si="33"/>
        <v/>
      </c>
      <c r="AE86" t="str">
        <f t="shared" ca="1" si="33"/>
        <v/>
      </c>
      <c r="AF86" t="str">
        <f t="shared" ca="1" si="33"/>
        <v/>
      </c>
      <c r="AG86" t="str">
        <f t="shared" ca="1" si="34"/>
        <v/>
      </c>
      <c r="AH86" t="str">
        <f t="shared" ca="1" si="34"/>
        <v/>
      </c>
      <c r="AI86" t="str">
        <f t="shared" ca="1" si="34"/>
        <v/>
      </c>
      <c r="AJ86" t="str">
        <f t="shared" ca="1" si="34"/>
        <v/>
      </c>
      <c r="AK86" t="str">
        <f t="shared" ca="1" si="34"/>
        <v/>
      </c>
      <c r="AL86" t="str">
        <f t="shared" ca="1" si="34"/>
        <v/>
      </c>
      <c r="AM86" t="str">
        <f t="shared" ca="1" si="34"/>
        <v/>
      </c>
    </row>
    <row r="87" spans="1:39" x14ac:dyDescent="0.25">
      <c r="A87">
        <f t="shared" ca="1" si="36"/>
        <v>1795.9</v>
      </c>
      <c r="B87">
        <f t="shared" ca="1" si="37"/>
        <v>393.2</v>
      </c>
      <c r="C87" s="15" t="s">
        <v>1048</v>
      </c>
      <c r="D87" t="str">
        <f t="shared" ca="1" si="37"/>
        <v>FEATURE</v>
      </c>
      <c r="E87" t="str">
        <f t="shared" ca="1" si="37"/>
        <v>Mt. Moosilauke (north peak) (4802) Gorge Brook Trail to DOC Ravine Lodge</v>
      </c>
      <c r="F87" t="str">
        <f t="shared" ca="1" si="37"/>
        <v/>
      </c>
      <c r="G87">
        <f t="shared" ca="1" si="37"/>
        <v>233</v>
      </c>
      <c r="H87">
        <f t="shared" ca="1" si="37"/>
        <v>187</v>
      </c>
      <c r="I87" s="14" t="str">
        <f t="shared" ca="1" si="32"/>
        <v/>
      </c>
      <c r="J87" t="str">
        <f t="shared" ca="1" si="37"/>
        <v/>
      </c>
      <c r="K87" t="str">
        <f t="shared" ca="1" si="37"/>
        <v/>
      </c>
      <c r="L87" t="str">
        <f t="shared" ca="1" si="37"/>
        <v>(E-3.7m R)</v>
      </c>
      <c r="M87" t="str">
        <f t="shared" ca="1" si="37"/>
        <v>E-3.7m</v>
      </c>
      <c r="N87" t="str">
        <f t="shared" ca="1" si="37"/>
        <v/>
      </c>
      <c r="O87" t="str">
        <f t="shared" ca="1" si="37"/>
        <v/>
      </c>
      <c r="P87" t="str">
        <f t="shared" ca="1" si="37"/>
        <v/>
      </c>
      <c r="Q87" t="str">
        <f t="shared" ca="1" si="37"/>
        <v/>
      </c>
      <c r="R87" t="str">
        <f t="shared" ca="1" si="37"/>
        <v/>
      </c>
      <c r="S87" t="str">
        <f t="shared" ca="1" si="37"/>
        <v/>
      </c>
      <c r="T87" t="str">
        <f t="shared" ca="1" si="37"/>
        <v/>
      </c>
      <c r="U87" t="str">
        <f t="shared" ca="1" si="37"/>
        <v>X</v>
      </c>
      <c r="V87" t="str">
        <f t="shared" ca="1" si="37"/>
        <v/>
      </c>
      <c r="W87" t="str">
        <f t="shared" ca="1" si="33"/>
        <v/>
      </c>
      <c r="X87" t="str">
        <f t="shared" ca="1" si="33"/>
        <v/>
      </c>
      <c r="Y87" t="str">
        <f t="shared" ca="1" si="33"/>
        <v/>
      </c>
      <c r="Z87" t="str">
        <f t="shared" ca="1" si="33"/>
        <v/>
      </c>
      <c r="AA87" t="str">
        <f t="shared" ca="1" si="33"/>
        <v/>
      </c>
      <c r="AB87" t="str">
        <f t="shared" ca="1" si="33"/>
        <v/>
      </c>
      <c r="AC87" t="str">
        <f t="shared" ca="1" si="33"/>
        <v/>
      </c>
      <c r="AD87" t="str">
        <f t="shared" ca="1" si="33"/>
        <v/>
      </c>
      <c r="AE87" t="str">
        <f t="shared" ca="1" si="33"/>
        <v/>
      </c>
      <c r="AF87" t="str">
        <f t="shared" ca="1" si="33"/>
        <v/>
      </c>
      <c r="AG87" t="str">
        <f t="shared" ca="1" si="34"/>
        <v/>
      </c>
      <c r="AH87" t="str">
        <f t="shared" ca="1" si="34"/>
        <v/>
      </c>
      <c r="AI87" t="str">
        <f t="shared" ca="1" si="34"/>
        <v/>
      </c>
      <c r="AJ87" t="str">
        <f t="shared" ca="1" si="34"/>
        <v/>
      </c>
      <c r="AK87" t="str">
        <f t="shared" ca="1" si="34"/>
        <v/>
      </c>
      <c r="AL87" t="str">
        <f t="shared" ca="1" si="34"/>
        <v/>
      </c>
      <c r="AM87" t="str">
        <f t="shared" ca="1" si="34"/>
        <v/>
      </c>
    </row>
    <row r="88" spans="1:39" x14ac:dyDescent="0.25">
      <c r="A88">
        <f t="shared" ca="1" si="36"/>
        <v>1796.3</v>
      </c>
      <c r="B88">
        <f t="shared" ca="1" si="37"/>
        <v>392.8</v>
      </c>
      <c r="C88" s="15" t="s">
        <v>1048</v>
      </c>
      <c r="D88" t="str">
        <f t="shared" ca="1" si="37"/>
        <v/>
      </c>
      <c r="E88" t="str">
        <f t="shared" ca="1" si="37"/>
        <v>Benton Trail (4550)</v>
      </c>
      <c r="F88" t="str">
        <f t="shared" ca="1" si="37"/>
        <v/>
      </c>
      <c r="G88">
        <f t="shared" ca="1" si="37"/>
        <v>233</v>
      </c>
      <c r="H88">
        <f t="shared" ca="1" si="37"/>
        <v>187</v>
      </c>
      <c r="I88" s="14" t="str">
        <f t="shared" ca="1" si="32"/>
        <v/>
      </c>
      <c r="J88" t="str">
        <f t="shared" ca="1" si="37"/>
        <v/>
      </c>
      <c r="K88" t="str">
        <f t="shared" ca="1" si="37"/>
        <v>Beaver Brook Trail</v>
      </c>
      <c r="L88" t="str">
        <f t="shared" ca="1" si="37"/>
        <v/>
      </c>
      <c r="M88" t="str">
        <f t="shared" ca="1" si="37"/>
        <v/>
      </c>
      <c r="N88" t="str">
        <f t="shared" ca="1" si="37"/>
        <v/>
      </c>
      <c r="O88" t="str">
        <f t="shared" ca="1" si="37"/>
        <v/>
      </c>
      <c r="P88" t="str">
        <f t="shared" ca="1" si="37"/>
        <v/>
      </c>
      <c r="Q88" t="str">
        <f t="shared" ca="1" si="37"/>
        <v/>
      </c>
      <c r="R88" t="str">
        <f t="shared" ca="1" si="37"/>
        <v/>
      </c>
      <c r="S88" t="str">
        <f t="shared" ca="1" si="37"/>
        <v/>
      </c>
      <c r="T88" t="str">
        <f t="shared" ca="1" si="37"/>
        <v/>
      </c>
      <c r="U88" t="str">
        <f t="shared" ca="1" si="37"/>
        <v/>
      </c>
      <c r="V88" t="str">
        <f t="shared" ca="1" si="37"/>
        <v/>
      </c>
      <c r="W88" t="str">
        <f t="shared" ca="1" si="33"/>
        <v/>
      </c>
      <c r="X88" t="str">
        <f t="shared" ca="1" si="33"/>
        <v/>
      </c>
      <c r="Y88" t="str">
        <f t="shared" ca="1" si="33"/>
        <v/>
      </c>
      <c r="Z88" t="str">
        <f t="shared" ca="1" si="33"/>
        <v/>
      </c>
      <c r="AA88" t="str">
        <f t="shared" ca="1" si="33"/>
        <v/>
      </c>
      <c r="AB88" t="str">
        <f t="shared" ca="1" si="33"/>
        <v/>
      </c>
      <c r="AC88" t="str">
        <f t="shared" ca="1" si="33"/>
        <v/>
      </c>
      <c r="AD88" t="str">
        <f t="shared" ca="1" si="33"/>
        <v/>
      </c>
      <c r="AE88" t="str">
        <f t="shared" ca="1" si="33"/>
        <v/>
      </c>
      <c r="AF88" t="str">
        <f t="shared" ca="1" si="33"/>
        <v/>
      </c>
      <c r="AG88" t="str">
        <f t="shared" ca="1" si="34"/>
        <v/>
      </c>
      <c r="AH88" t="str">
        <f t="shared" ca="1" si="34"/>
        <v/>
      </c>
      <c r="AI88" t="str">
        <f t="shared" ca="1" si="34"/>
        <v/>
      </c>
      <c r="AJ88" t="str">
        <f t="shared" ca="1" si="34"/>
        <v/>
      </c>
      <c r="AK88" t="str">
        <f t="shared" ca="1" si="34"/>
        <v/>
      </c>
      <c r="AL88" t="str">
        <f t="shared" ca="1" si="34"/>
        <v/>
      </c>
      <c r="AM88" t="str">
        <f t="shared" ca="1" si="34"/>
        <v/>
      </c>
    </row>
    <row r="89" spans="1:39" x14ac:dyDescent="0.25">
      <c r="A89">
        <f t="shared" ca="1" si="36"/>
        <v>1797.8</v>
      </c>
      <c r="B89">
        <f t="shared" ca="1" si="37"/>
        <v>391.3</v>
      </c>
      <c r="C89" s="15" t="s">
        <v>1048</v>
      </c>
      <c r="D89" t="str">
        <f t="shared" ca="1" si="37"/>
        <v/>
      </c>
      <c r="E89" t="str">
        <f t="shared" ca="1" si="37"/>
        <v>Asquam Ridge Trail (4050)</v>
      </c>
      <c r="F89" t="str">
        <f t="shared" ca="1" si="37"/>
        <v/>
      </c>
      <c r="G89">
        <f t="shared" ca="1" si="37"/>
        <v>233</v>
      </c>
      <c r="H89">
        <f t="shared" ca="1" si="37"/>
        <v>187</v>
      </c>
      <c r="I89" s="14" t="str">
        <f t="shared" ca="1" si="32"/>
        <v/>
      </c>
      <c r="J89" t="str">
        <f t="shared" ca="1" si="37"/>
        <v/>
      </c>
      <c r="K89" t="str">
        <f t="shared" ca="1" si="37"/>
        <v/>
      </c>
      <c r="L89" t="str">
        <f t="shared" ca="1" si="37"/>
        <v/>
      </c>
      <c r="M89" t="str">
        <f t="shared" ca="1" si="37"/>
        <v/>
      </c>
      <c r="N89" t="str">
        <f t="shared" ca="1" si="37"/>
        <v/>
      </c>
      <c r="O89" t="str">
        <f t="shared" ca="1" si="37"/>
        <v/>
      </c>
      <c r="P89" t="str">
        <f t="shared" ca="1" si="37"/>
        <v/>
      </c>
      <c r="Q89" t="str">
        <f t="shared" ca="1" si="37"/>
        <v/>
      </c>
      <c r="R89" t="str">
        <f t="shared" ca="1" si="37"/>
        <v/>
      </c>
      <c r="S89" t="str">
        <f t="shared" ca="1" si="37"/>
        <v/>
      </c>
      <c r="T89" t="str">
        <f t="shared" ca="1" si="37"/>
        <v/>
      </c>
      <c r="U89" t="str">
        <f t="shared" ca="1" si="37"/>
        <v/>
      </c>
      <c r="V89" t="str">
        <f t="shared" ca="1" si="37"/>
        <v/>
      </c>
      <c r="W89" t="str">
        <f t="shared" ca="1" si="33"/>
        <v/>
      </c>
      <c r="X89" t="str">
        <f t="shared" ca="1" si="33"/>
        <v/>
      </c>
      <c r="Y89" t="str">
        <f t="shared" ca="1" si="33"/>
        <v/>
      </c>
      <c r="Z89" t="str">
        <f t="shared" ca="1" si="33"/>
        <v/>
      </c>
      <c r="AA89" t="str">
        <f t="shared" ca="1" si="33"/>
        <v/>
      </c>
      <c r="AB89" t="str">
        <f t="shared" ca="1" si="33"/>
        <v/>
      </c>
      <c r="AC89" t="str">
        <f t="shared" ca="1" si="33"/>
        <v/>
      </c>
      <c r="AD89" t="str">
        <f t="shared" ca="1" si="33"/>
        <v/>
      </c>
      <c r="AE89" t="str">
        <f t="shared" ca="1" si="33"/>
        <v/>
      </c>
      <c r="AF89" t="str">
        <f t="shared" ca="1" si="33"/>
        <v/>
      </c>
      <c r="AG89" t="str">
        <f t="shared" ca="1" si="34"/>
        <v/>
      </c>
      <c r="AH89" t="str">
        <f t="shared" ca="1" si="34"/>
        <v/>
      </c>
      <c r="AI89" t="str">
        <f t="shared" ca="1" si="34"/>
        <v/>
      </c>
      <c r="AJ89" t="str">
        <f t="shared" ca="1" si="34"/>
        <v/>
      </c>
      <c r="AK89" t="str">
        <f t="shared" ca="1" si="34"/>
        <v/>
      </c>
      <c r="AL89" t="str">
        <f t="shared" ca="1" si="34"/>
        <v/>
      </c>
      <c r="AM89" t="str">
        <f t="shared" ca="1" si="34"/>
        <v/>
      </c>
    </row>
    <row r="90" spans="1:39" x14ac:dyDescent="0.25">
      <c r="A90">
        <f t="shared" ca="1" si="36"/>
        <v>1798.2</v>
      </c>
      <c r="B90">
        <f t="shared" ca="1" si="37"/>
        <v>390.9</v>
      </c>
      <c r="C90" s="15" t="s">
        <v>1048</v>
      </c>
      <c r="D90" t="str">
        <f t="shared" ca="1" si="37"/>
        <v>SHELTER</v>
      </c>
      <c r="E90" t="str">
        <f t="shared" ca="1" si="37"/>
        <v xml:space="preserve">Beaver Brook Shelter and Campsite (3750)...6.9mS; 9mN </v>
      </c>
      <c r="F90" t="str">
        <f t="shared" ca="1" si="37"/>
        <v>Water source is Beaver Brook on the spur trail to the shelter</v>
      </c>
      <c r="G90">
        <f t="shared" ca="1" si="37"/>
        <v>233</v>
      </c>
      <c r="H90">
        <f t="shared" ca="1" si="37"/>
        <v>188</v>
      </c>
      <c r="I90" s="14" t="str">
        <f t="shared" ca="1" si="32"/>
        <v/>
      </c>
      <c r="J90" t="str">
        <f t="shared" ca="1" si="37"/>
        <v/>
      </c>
      <c r="K90" t="str">
        <f t="shared" ca="1" si="37"/>
        <v/>
      </c>
      <c r="L90" t="str">
        <f t="shared" ca="1" si="37"/>
        <v>S; C; w</v>
      </c>
      <c r="M90" t="str">
        <f t="shared" ca="1" si="37"/>
        <v/>
      </c>
      <c r="N90" t="str">
        <f t="shared" ca="1" si="37"/>
        <v/>
      </c>
      <c r="O90" t="str">
        <f t="shared" ca="1" si="37"/>
        <v/>
      </c>
      <c r="P90" t="str">
        <f t="shared" ca="1" si="37"/>
        <v>X</v>
      </c>
      <c r="Q90" t="str">
        <f t="shared" ca="1" si="37"/>
        <v/>
      </c>
      <c r="R90" t="str">
        <f t="shared" ca="1" si="37"/>
        <v/>
      </c>
      <c r="S90" t="str">
        <f t="shared" ca="1" si="37"/>
        <v/>
      </c>
      <c r="T90" t="str">
        <f t="shared" ca="1" si="37"/>
        <v/>
      </c>
      <c r="U90" t="str">
        <f t="shared" ca="1" si="37"/>
        <v/>
      </c>
      <c r="V90" t="str">
        <f t="shared" ca="1" si="37"/>
        <v/>
      </c>
      <c r="W90" t="str">
        <f t="shared" ca="1" si="33"/>
        <v>X</v>
      </c>
      <c r="X90" t="str">
        <f t="shared" ca="1" si="33"/>
        <v/>
      </c>
      <c r="Y90" t="str">
        <f t="shared" ca="1" si="33"/>
        <v/>
      </c>
      <c r="Z90" t="str">
        <f t="shared" ca="1" si="33"/>
        <v/>
      </c>
      <c r="AA90" t="str">
        <f t="shared" ca="1" si="33"/>
        <v/>
      </c>
      <c r="AB90" t="str">
        <f t="shared" ca="1" si="33"/>
        <v/>
      </c>
      <c r="AC90" t="str">
        <f t="shared" ca="1" si="33"/>
        <v/>
      </c>
      <c r="AD90" t="str">
        <f t="shared" ca="1" si="33"/>
        <v/>
      </c>
      <c r="AE90" t="str">
        <f t="shared" ca="1" si="33"/>
        <v/>
      </c>
      <c r="AF90" t="str">
        <f t="shared" ca="1" si="33"/>
        <v>X</v>
      </c>
      <c r="AG90" t="str">
        <f t="shared" ca="1" si="34"/>
        <v/>
      </c>
      <c r="AH90" t="str">
        <f t="shared" ca="1" si="34"/>
        <v/>
      </c>
      <c r="AI90" t="str">
        <f t="shared" ca="1" si="34"/>
        <v/>
      </c>
      <c r="AJ90" t="str">
        <f t="shared" ca="1" si="34"/>
        <v/>
      </c>
      <c r="AK90">
        <f t="shared" ca="1" si="34"/>
        <v>-71.811800000000005</v>
      </c>
      <c r="AL90">
        <f t="shared" ca="1" si="34"/>
        <v>44.032960000000003</v>
      </c>
      <c r="AM90">
        <f t="shared" ca="1" si="34"/>
        <v>3749</v>
      </c>
    </row>
    <row r="91" spans="1:39" x14ac:dyDescent="0.25">
      <c r="A91">
        <f t="shared" ca="1" si="36"/>
        <v>1798.6</v>
      </c>
      <c r="B91">
        <f t="shared" ca="1" si="37"/>
        <v>390.5</v>
      </c>
      <c r="C91" s="15" t="s">
        <v>1048</v>
      </c>
      <c r="D91" t="str">
        <f t="shared" ca="1" si="37"/>
        <v/>
      </c>
      <c r="E91" t="str">
        <f t="shared" ca="1" si="37"/>
        <v>Beaver Brook Cascades (3000)</v>
      </c>
      <c r="F91" t="str">
        <f t="shared" ca="1" si="37"/>
        <v/>
      </c>
      <c r="G91">
        <f t="shared" ca="1" si="37"/>
        <v>233</v>
      </c>
      <c r="H91">
        <f t="shared" ca="1" si="37"/>
        <v>188</v>
      </c>
      <c r="I91" s="14" t="str">
        <f t="shared" ca="1" si="32"/>
        <v/>
      </c>
      <c r="J91" t="str">
        <f t="shared" ca="1" si="37"/>
        <v/>
      </c>
      <c r="K91" t="str">
        <f t="shared" ca="1" si="37"/>
        <v/>
      </c>
      <c r="L91" t="str">
        <f t="shared" ca="1" si="37"/>
        <v>w</v>
      </c>
      <c r="M91" t="str">
        <f t="shared" ca="1" si="37"/>
        <v/>
      </c>
      <c r="N91" t="str">
        <f t="shared" ca="1" si="37"/>
        <v/>
      </c>
      <c r="O91" t="str">
        <f t="shared" ca="1" si="37"/>
        <v/>
      </c>
      <c r="P91" t="str">
        <f t="shared" ca="1" si="37"/>
        <v/>
      </c>
      <c r="Q91" t="str">
        <f t="shared" ca="1" si="37"/>
        <v/>
      </c>
      <c r="R91" t="str">
        <f t="shared" ca="1" si="37"/>
        <v/>
      </c>
      <c r="S91" t="str">
        <f t="shared" ca="1" si="37"/>
        <v/>
      </c>
      <c r="T91" t="str">
        <f t="shared" ca="1" si="37"/>
        <v/>
      </c>
      <c r="U91" t="str">
        <f t="shared" ca="1" si="37"/>
        <v/>
      </c>
      <c r="V91" t="str">
        <f t="shared" ca="1" si="37"/>
        <v/>
      </c>
      <c r="W91" t="str">
        <f t="shared" ca="1" si="33"/>
        <v/>
      </c>
      <c r="X91" t="str">
        <f t="shared" ca="1" si="33"/>
        <v/>
      </c>
      <c r="Y91" t="str">
        <f t="shared" ca="1" si="33"/>
        <v/>
      </c>
      <c r="Z91" t="str">
        <f t="shared" ca="1" si="33"/>
        <v/>
      </c>
      <c r="AA91" t="str">
        <f t="shared" ca="1" si="33"/>
        <v/>
      </c>
      <c r="AB91" t="str">
        <f t="shared" ca="1" si="33"/>
        <v/>
      </c>
      <c r="AC91" t="str">
        <f t="shared" ca="1" si="33"/>
        <v/>
      </c>
      <c r="AD91" t="str">
        <f t="shared" ca="1" si="33"/>
        <v/>
      </c>
      <c r="AE91" t="str">
        <f t="shared" ca="1" si="33"/>
        <v/>
      </c>
      <c r="AF91" t="str">
        <f t="shared" ca="1" si="33"/>
        <v>X</v>
      </c>
      <c r="AG91" t="str">
        <f t="shared" ca="1" si="34"/>
        <v/>
      </c>
      <c r="AH91" t="str">
        <f t="shared" ca="1" si="34"/>
        <v/>
      </c>
      <c r="AI91" t="str">
        <f t="shared" ca="1" si="34"/>
        <v/>
      </c>
      <c r="AJ91" t="str">
        <f t="shared" ca="1" si="34"/>
        <v/>
      </c>
      <c r="AK91" t="str">
        <f t="shared" ca="1" si="34"/>
        <v/>
      </c>
      <c r="AL91" t="str">
        <f t="shared" ca="1" si="34"/>
        <v/>
      </c>
      <c r="AM91" t="str">
        <f t="shared" ca="1" si="34"/>
        <v/>
      </c>
    </row>
    <row r="92" spans="1:39" x14ac:dyDescent="0.25">
      <c r="A92">
        <f t="shared" ca="1" si="36"/>
        <v>1799.7</v>
      </c>
      <c r="B92">
        <f t="shared" ca="1" si="37"/>
        <v>389.4</v>
      </c>
      <c r="C92" s="15" t="s">
        <v>1048</v>
      </c>
      <c r="D92" t="str">
        <f t="shared" ca="1" si="37"/>
        <v/>
      </c>
      <c r="E92" t="str">
        <f t="shared" ca="1" si="37"/>
        <v xml:space="preserve">N.H. 112; Kinsman Notch (1870)North Woodstock N.H. 03262 Lincoln N.H. 03251 </v>
      </c>
      <c r="F92" t="str">
        <f t="shared" ref="B92:V107" ca="1" si="38">IF(ISBLANK(INDIRECT(ADDRESS(ROW(),F$1,4,1,"Raw_Data"))),"",(INDIRECT(ADDRESS(ROW(),F$1,4,1,"Raw_Data"))))</f>
        <v/>
      </c>
      <c r="G92">
        <f t="shared" ca="1" si="38"/>
        <v>233</v>
      </c>
      <c r="H92">
        <f t="shared" ca="1" si="38"/>
        <v>188</v>
      </c>
      <c r="I92" s="14" t="str">
        <f t="shared" ca="1" si="38"/>
        <v/>
      </c>
      <c r="J92" t="str">
        <f t="shared" ca="1" si="38"/>
        <v/>
      </c>
      <c r="K92" t="str">
        <f t="shared" ca="1" si="38"/>
        <v/>
      </c>
      <c r="L92" t="str">
        <f t="shared" ca="1" si="38"/>
        <v>R; P (E-0.3m w; 5m PO; H; G; L; M; cl; f; 6m PO; all)</v>
      </c>
      <c r="M92" t="str">
        <f t="shared" ca="1" si="38"/>
        <v>E-0.3m</v>
      </c>
      <c r="N92" t="str">
        <f t="shared" ca="1" si="38"/>
        <v/>
      </c>
      <c r="O92" t="str">
        <f t="shared" ca="1" si="38"/>
        <v/>
      </c>
      <c r="P92" t="str">
        <f t="shared" ca="1" si="38"/>
        <v/>
      </c>
      <c r="Q92" t="str">
        <f t="shared" ca="1" si="38"/>
        <v>X</v>
      </c>
      <c r="R92" t="str">
        <f t="shared" ca="1" si="38"/>
        <v>X</v>
      </c>
      <c r="S92" t="str">
        <f t="shared" ca="1" si="38"/>
        <v>X</v>
      </c>
      <c r="T92" t="str">
        <f t="shared" ca="1" si="38"/>
        <v/>
      </c>
      <c r="U92" t="str">
        <f t="shared" ca="1" si="38"/>
        <v>X</v>
      </c>
      <c r="V92" t="str">
        <f t="shared" ca="1" si="38"/>
        <v>X</v>
      </c>
      <c r="W92" t="str">
        <f t="shared" ref="W92:AF101" ca="1" si="39">IF(ISBLANK(INDIRECT(ADDRESS(ROW(),W$1,4,1,"Raw_Data"))),"",(INDIRECT(ADDRESS(ROW(),W$1,4,1,"Raw_Data"))))</f>
        <v/>
      </c>
      <c r="X92" t="str">
        <f t="shared" ca="1" si="39"/>
        <v>X</v>
      </c>
      <c r="Y92" t="str">
        <f t="shared" ca="1" si="39"/>
        <v/>
      </c>
      <c r="Z92" t="str">
        <f t="shared" ca="1" si="39"/>
        <v/>
      </c>
      <c r="AA92" t="str">
        <f t="shared" ca="1" si="39"/>
        <v/>
      </c>
      <c r="AB92" t="str">
        <f t="shared" ca="1" si="39"/>
        <v>X</v>
      </c>
      <c r="AC92" t="str">
        <f t="shared" ca="1" si="39"/>
        <v/>
      </c>
      <c r="AD92" t="str">
        <f t="shared" ca="1" si="39"/>
        <v>X</v>
      </c>
      <c r="AE92" t="str">
        <f t="shared" ca="1" si="39"/>
        <v/>
      </c>
      <c r="AF92" t="str">
        <f t="shared" ca="1" si="39"/>
        <v>X</v>
      </c>
      <c r="AG92" t="str">
        <f t="shared" ref="AG92:AM101" ca="1" si="40">IF(ISBLANK(INDIRECT(ADDRESS(ROW(),AG$1,4,1,"Raw_Data"))),"",(INDIRECT(ADDRESS(ROW(),AG$1,4,1,"Raw_Data"))))</f>
        <v>X</v>
      </c>
      <c r="AH92" t="str">
        <f t="shared" ca="1" si="40"/>
        <v/>
      </c>
      <c r="AI92" t="str">
        <f t="shared" ca="1" si="40"/>
        <v/>
      </c>
      <c r="AJ92" t="str">
        <f t="shared" ca="1" si="40"/>
        <v/>
      </c>
      <c r="AK92" t="str">
        <f t="shared" ca="1" si="40"/>
        <v/>
      </c>
      <c r="AL92" t="str">
        <f t="shared" ca="1" si="40"/>
        <v/>
      </c>
      <c r="AM92" t="str">
        <f t="shared" ca="1" si="40"/>
        <v/>
      </c>
    </row>
    <row r="93" spans="1:39" x14ac:dyDescent="0.25">
      <c r="A93" t="str">
        <f t="shared" ca="1" si="36"/>
        <v/>
      </c>
      <c r="B93" t="str">
        <f t="shared" ca="1" si="38"/>
        <v/>
      </c>
      <c r="C93" s="15" t="s">
        <v>1048</v>
      </c>
      <c r="D93" t="str">
        <f t="shared" ca="1" si="38"/>
        <v/>
      </c>
      <c r="E93" t="str">
        <f t="shared" ca="1" si="38"/>
        <v>*** White Mountains ***</v>
      </c>
      <c r="F93" t="str">
        <f t="shared" ca="1" si="38"/>
        <v/>
      </c>
      <c r="G93">
        <f t="shared" ca="1" si="38"/>
        <v>233</v>
      </c>
      <c r="H93">
        <f t="shared" ca="1" si="38"/>
        <v>188</v>
      </c>
      <c r="I93" s="14" t="str">
        <f t="shared" ca="1" si="38"/>
        <v/>
      </c>
      <c r="J93" t="str">
        <f t="shared" ca="1" si="38"/>
        <v/>
      </c>
      <c r="K93" t="str">
        <f t="shared" ca="1" si="38"/>
        <v/>
      </c>
      <c r="L93" t="str">
        <f t="shared" ca="1" si="38"/>
        <v/>
      </c>
      <c r="M93" t="str">
        <f t="shared" ca="1" si="38"/>
        <v/>
      </c>
      <c r="N93" t="str">
        <f t="shared" ca="1" si="38"/>
        <v/>
      </c>
      <c r="O93" t="str">
        <f t="shared" ca="1" si="38"/>
        <v/>
      </c>
      <c r="P93" t="str">
        <f t="shared" ca="1" si="38"/>
        <v/>
      </c>
      <c r="Q93" t="str">
        <f t="shared" ca="1" si="38"/>
        <v/>
      </c>
      <c r="R93" t="str">
        <f t="shared" ca="1" si="38"/>
        <v/>
      </c>
      <c r="S93" t="str">
        <f t="shared" ca="1" si="38"/>
        <v/>
      </c>
      <c r="T93" t="str">
        <f t="shared" ca="1" si="38"/>
        <v/>
      </c>
      <c r="U93" t="str">
        <f t="shared" ca="1" si="38"/>
        <v/>
      </c>
      <c r="V93" t="str">
        <f t="shared" ca="1" si="38"/>
        <v/>
      </c>
      <c r="W93" t="str">
        <f t="shared" ca="1" si="39"/>
        <v/>
      </c>
      <c r="X93" t="str">
        <f t="shared" ca="1" si="39"/>
        <v/>
      </c>
      <c r="Y93" t="str">
        <f t="shared" ca="1" si="39"/>
        <v/>
      </c>
      <c r="Z93" t="str">
        <f t="shared" ca="1" si="39"/>
        <v/>
      </c>
      <c r="AA93" t="str">
        <f t="shared" ca="1" si="39"/>
        <v/>
      </c>
      <c r="AB93" t="str">
        <f t="shared" ca="1" si="39"/>
        <v/>
      </c>
      <c r="AC93" t="str">
        <f t="shared" ca="1" si="39"/>
        <v/>
      </c>
      <c r="AD93" t="str">
        <f t="shared" ca="1" si="39"/>
        <v/>
      </c>
      <c r="AE93" t="str">
        <f t="shared" ca="1" si="39"/>
        <v/>
      </c>
      <c r="AF93" t="str">
        <f t="shared" ca="1" si="39"/>
        <v/>
      </c>
      <c r="AG93" t="str">
        <f t="shared" ca="1" si="40"/>
        <v/>
      </c>
      <c r="AH93" t="str">
        <f t="shared" ca="1" si="40"/>
        <v/>
      </c>
      <c r="AI93" t="str">
        <f t="shared" ca="1" si="40"/>
        <v/>
      </c>
      <c r="AJ93" t="str">
        <f t="shared" ca="1" si="40"/>
        <v/>
      </c>
      <c r="AK93" t="str">
        <f t="shared" ca="1" si="40"/>
        <v/>
      </c>
      <c r="AL93" t="str">
        <f t="shared" ca="1" si="40"/>
        <v/>
      </c>
      <c r="AM93" t="str">
        <f t="shared" ca="1" si="40"/>
        <v/>
      </c>
    </row>
    <row r="94" spans="1:39" x14ac:dyDescent="0.25">
      <c r="A94">
        <f t="shared" ca="1" si="36"/>
        <v>1800.3</v>
      </c>
      <c r="B94">
        <f t="shared" ca="1" si="38"/>
        <v>388.8</v>
      </c>
      <c r="C94" s="15" t="s">
        <v>1048</v>
      </c>
      <c r="D94" t="str">
        <f t="shared" ca="1" si="38"/>
        <v/>
      </c>
      <c r="E94" t="str">
        <f t="shared" ca="1" si="38"/>
        <v>Dilly Trail (2650)</v>
      </c>
      <c r="F94" t="str">
        <f t="shared" ca="1" si="38"/>
        <v/>
      </c>
      <c r="G94">
        <f t="shared" ca="1" si="38"/>
        <v>233</v>
      </c>
      <c r="H94">
        <f t="shared" ca="1" si="38"/>
        <v>188</v>
      </c>
      <c r="I94" s="14" t="str">
        <f t="shared" ca="1" si="38"/>
        <v/>
      </c>
      <c r="J94" t="str">
        <f t="shared" ca="1" si="38"/>
        <v>ATC N.H.-Vt. Map 3</v>
      </c>
      <c r="K94" t="str">
        <f t="shared" ca="1" si="38"/>
        <v>Kinsman Ridge Trail</v>
      </c>
      <c r="L94" t="str">
        <f t="shared" ca="1" si="38"/>
        <v/>
      </c>
      <c r="M94" t="str">
        <f t="shared" ca="1" si="38"/>
        <v/>
      </c>
      <c r="N94" t="str">
        <f t="shared" ca="1" si="38"/>
        <v/>
      </c>
      <c r="O94" t="str">
        <f t="shared" ca="1" si="38"/>
        <v/>
      </c>
      <c r="P94" t="str">
        <f t="shared" ca="1" si="38"/>
        <v/>
      </c>
      <c r="Q94" t="str">
        <f t="shared" ca="1" si="38"/>
        <v/>
      </c>
      <c r="R94" t="str">
        <f t="shared" ca="1" si="38"/>
        <v/>
      </c>
      <c r="S94" t="str">
        <f t="shared" ca="1" si="38"/>
        <v/>
      </c>
      <c r="T94" t="str">
        <f t="shared" ca="1" si="38"/>
        <v/>
      </c>
      <c r="U94" t="str">
        <f t="shared" ca="1" si="38"/>
        <v/>
      </c>
      <c r="V94" t="str">
        <f t="shared" ca="1" si="38"/>
        <v/>
      </c>
      <c r="W94" t="str">
        <f t="shared" ca="1" si="39"/>
        <v/>
      </c>
      <c r="X94" t="str">
        <f t="shared" ca="1" si="39"/>
        <v/>
      </c>
      <c r="Y94" t="str">
        <f t="shared" ca="1" si="39"/>
        <v/>
      </c>
      <c r="Z94" t="str">
        <f t="shared" ca="1" si="39"/>
        <v/>
      </c>
      <c r="AA94" t="str">
        <f t="shared" ca="1" si="39"/>
        <v/>
      </c>
      <c r="AB94" t="str">
        <f t="shared" ca="1" si="39"/>
        <v/>
      </c>
      <c r="AC94" t="str">
        <f t="shared" ca="1" si="39"/>
        <v/>
      </c>
      <c r="AD94" t="str">
        <f t="shared" ca="1" si="39"/>
        <v/>
      </c>
      <c r="AE94" t="str">
        <f t="shared" ca="1" si="39"/>
        <v/>
      </c>
      <c r="AF94" t="str">
        <f t="shared" ca="1" si="39"/>
        <v/>
      </c>
      <c r="AG94" t="str">
        <f t="shared" ca="1" si="40"/>
        <v/>
      </c>
      <c r="AH94" t="str">
        <f t="shared" ca="1" si="40"/>
        <v/>
      </c>
      <c r="AI94" t="str">
        <f t="shared" ca="1" si="40"/>
        <v/>
      </c>
      <c r="AJ94" t="str">
        <f t="shared" ca="1" si="40"/>
        <v/>
      </c>
      <c r="AK94" t="str">
        <f t="shared" ca="1" si="40"/>
        <v/>
      </c>
      <c r="AL94" t="str">
        <f t="shared" ca="1" si="40"/>
        <v/>
      </c>
      <c r="AM94" t="str">
        <f t="shared" ca="1" si="40"/>
        <v/>
      </c>
    </row>
    <row r="95" spans="1:39" x14ac:dyDescent="0.25">
      <c r="A95">
        <f t="shared" ca="1" si="36"/>
        <v>1803</v>
      </c>
      <c r="B95">
        <f t="shared" ca="1" si="38"/>
        <v>386.1</v>
      </c>
      <c r="C95" s="15" t="s">
        <v>1048</v>
      </c>
      <c r="D95" t="str">
        <f t="shared" ca="1" si="38"/>
        <v/>
      </c>
      <c r="E95" t="str">
        <f t="shared" ca="1" si="38"/>
        <v>Gordon Pond Trail (2700)</v>
      </c>
      <c r="F95" t="str">
        <f t="shared" ca="1" si="38"/>
        <v/>
      </c>
      <c r="G95">
        <f t="shared" ca="1" si="38"/>
        <v>233</v>
      </c>
      <c r="H95">
        <f t="shared" ca="1" si="38"/>
        <v>188</v>
      </c>
      <c r="I95" s="14" t="str">
        <f t="shared" ca="1" si="38"/>
        <v/>
      </c>
      <c r="J95" t="str">
        <f t="shared" ca="1" si="38"/>
        <v/>
      </c>
      <c r="K95" t="str">
        <f t="shared" ca="1" si="38"/>
        <v/>
      </c>
      <c r="L95" t="str">
        <f t="shared" ca="1" si="38"/>
        <v/>
      </c>
      <c r="M95" t="str">
        <f t="shared" ca="1" si="38"/>
        <v/>
      </c>
      <c r="N95" t="str">
        <f t="shared" ca="1" si="38"/>
        <v/>
      </c>
      <c r="O95" t="str">
        <f t="shared" ca="1" si="38"/>
        <v/>
      </c>
      <c r="P95" t="str">
        <f t="shared" ca="1" si="38"/>
        <v/>
      </c>
      <c r="Q95" t="str">
        <f t="shared" ca="1" si="38"/>
        <v/>
      </c>
      <c r="R95" t="str">
        <f t="shared" ca="1" si="38"/>
        <v/>
      </c>
      <c r="S95" t="str">
        <f t="shared" ca="1" si="38"/>
        <v/>
      </c>
      <c r="T95" t="str">
        <f t="shared" ca="1" si="38"/>
        <v/>
      </c>
      <c r="U95" t="str">
        <f t="shared" ca="1" si="38"/>
        <v/>
      </c>
      <c r="V95" t="str">
        <f t="shared" ca="1" si="38"/>
        <v/>
      </c>
      <c r="W95" t="str">
        <f t="shared" ca="1" si="39"/>
        <v/>
      </c>
      <c r="X95" t="str">
        <f t="shared" ca="1" si="39"/>
        <v/>
      </c>
      <c r="Y95" t="str">
        <f t="shared" ca="1" si="39"/>
        <v/>
      </c>
      <c r="Z95" t="str">
        <f t="shared" ca="1" si="39"/>
        <v/>
      </c>
      <c r="AA95" t="str">
        <f t="shared" ca="1" si="39"/>
        <v/>
      </c>
      <c r="AB95" t="str">
        <f t="shared" ca="1" si="39"/>
        <v/>
      </c>
      <c r="AC95" t="str">
        <f t="shared" ca="1" si="39"/>
        <v/>
      </c>
      <c r="AD95" t="str">
        <f t="shared" ca="1" si="39"/>
        <v/>
      </c>
      <c r="AE95" t="str">
        <f t="shared" ca="1" si="39"/>
        <v/>
      </c>
      <c r="AF95" t="str">
        <f t="shared" ca="1" si="39"/>
        <v/>
      </c>
      <c r="AG95" t="str">
        <f t="shared" ca="1" si="40"/>
        <v/>
      </c>
      <c r="AH95" t="str">
        <f t="shared" ca="1" si="40"/>
        <v/>
      </c>
      <c r="AI95" t="str">
        <f t="shared" ca="1" si="40"/>
        <v/>
      </c>
      <c r="AJ95" t="str">
        <f t="shared" ca="1" si="40"/>
        <v/>
      </c>
      <c r="AK95" t="str">
        <f t="shared" ca="1" si="40"/>
        <v/>
      </c>
      <c r="AL95" t="str">
        <f t="shared" ca="1" si="40"/>
        <v/>
      </c>
      <c r="AM95" t="str">
        <f t="shared" ca="1" si="40"/>
        <v/>
      </c>
    </row>
    <row r="96" spans="1:39" x14ac:dyDescent="0.25">
      <c r="A96">
        <f t="shared" ca="1" si="36"/>
        <v>1804.3</v>
      </c>
      <c r="B96">
        <f t="shared" ca="1" si="38"/>
        <v>384.8</v>
      </c>
      <c r="C96" s="15" t="s">
        <v>1041</v>
      </c>
      <c r="D96" t="str">
        <f t="shared" ca="1" si="38"/>
        <v/>
      </c>
      <c r="E96" t="str">
        <f t="shared" ca="1" si="38"/>
        <v>Mt. Wolf (East Peak) (3478)</v>
      </c>
      <c r="F96" t="str">
        <f t="shared" ca="1" si="38"/>
        <v/>
      </c>
      <c r="G96">
        <f t="shared" ca="1" si="38"/>
        <v>233</v>
      </c>
      <c r="H96">
        <f t="shared" ca="1" si="38"/>
        <v>188</v>
      </c>
      <c r="I96" s="14" t="str">
        <f t="shared" ca="1" si="38"/>
        <v/>
      </c>
      <c r="J96" t="str">
        <f t="shared" ca="1" si="38"/>
        <v/>
      </c>
      <c r="K96" t="str">
        <f t="shared" ca="1" si="38"/>
        <v/>
      </c>
      <c r="L96" t="str">
        <f t="shared" ca="1" si="38"/>
        <v/>
      </c>
      <c r="M96" t="str">
        <f t="shared" ca="1" si="38"/>
        <v/>
      </c>
      <c r="N96" t="str">
        <f t="shared" ca="1" si="38"/>
        <v/>
      </c>
      <c r="O96" t="str">
        <f t="shared" ca="1" si="38"/>
        <v/>
      </c>
      <c r="P96" t="str">
        <f t="shared" ca="1" si="38"/>
        <v/>
      </c>
      <c r="Q96" t="str">
        <f t="shared" ca="1" si="38"/>
        <v/>
      </c>
      <c r="R96" t="str">
        <f t="shared" ca="1" si="38"/>
        <v/>
      </c>
      <c r="S96" t="str">
        <f t="shared" ca="1" si="38"/>
        <v/>
      </c>
      <c r="T96" t="str">
        <f t="shared" ca="1" si="38"/>
        <v/>
      </c>
      <c r="U96" t="str">
        <f t="shared" ca="1" si="38"/>
        <v/>
      </c>
      <c r="V96" t="str">
        <f t="shared" ca="1" si="38"/>
        <v/>
      </c>
      <c r="W96" t="str">
        <f t="shared" ca="1" si="39"/>
        <v/>
      </c>
      <c r="X96" t="str">
        <f t="shared" ca="1" si="39"/>
        <v/>
      </c>
      <c r="Y96" t="str">
        <f t="shared" ca="1" si="39"/>
        <v/>
      </c>
      <c r="Z96" t="str">
        <f t="shared" ca="1" si="39"/>
        <v/>
      </c>
      <c r="AA96" t="str">
        <f t="shared" ca="1" si="39"/>
        <v/>
      </c>
      <c r="AB96" t="str">
        <f t="shared" ca="1" si="39"/>
        <v/>
      </c>
      <c r="AC96" t="str">
        <f t="shared" ca="1" si="39"/>
        <v/>
      </c>
      <c r="AD96" t="str">
        <f t="shared" ca="1" si="39"/>
        <v/>
      </c>
      <c r="AE96" t="str">
        <f t="shared" ca="1" si="39"/>
        <v/>
      </c>
      <c r="AF96" t="str">
        <f t="shared" ca="1" si="39"/>
        <v/>
      </c>
      <c r="AG96" t="str">
        <f t="shared" ca="1" si="40"/>
        <v/>
      </c>
      <c r="AH96" t="str">
        <f t="shared" ca="1" si="40"/>
        <v/>
      </c>
      <c r="AI96" t="str">
        <f t="shared" ca="1" si="40"/>
        <v/>
      </c>
      <c r="AJ96" t="str">
        <f t="shared" ca="1" si="40"/>
        <v/>
      </c>
      <c r="AK96" t="str">
        <f t="shared" ca="1" si="40"/>
        <v/>
      </c>
      <c r="AL96" t="str">
        <f t="shared" ca="1" si="40"/>
        <v/>
      </c>
      <c r="AM96" t="str">
        <f t="shared" ca="1" si="40"/>
        <v/>
      </c>
    </row>
    <row r="97" spans="1:39" x14ac:dyDescent="0.25">
      <c r="A97">
        <f t="shared" ca="1" si="36"/>
        <v>1806.2</v>
      </c>
      <c r="B97">
        <f t="shared" ca="1" si="38"/>
        <v>382.9</v>
      </c>
      <c r="C97" s="15" t="s">
        <v>1042</v>
      </c>
      <c r="D97" t="str">
        <f t="shared" ca="1" si="38"/>
        <v/>
      </c>
      <c r="E97" t="str">
        <f t="shared" ca="1" si="38"/>
        <v>Reel Brook Trail (2600)</v>
      </c>
      <c r="F97" t="str">
        <f t="shared" ca="1" si="38"/>
        <v/>
      </c>
      <c r="G97">
        <f t="shared" ca="1" si="38"/>
        <v>233</v>
      </c>
      <c r="H97">
        <f t="shared" ca="1" si="38"/>
        <v>188</v>
      </c>
      <c r="I97" s="14" t="str">
        <f t="shared" ca="1" si="38"/>
        <v/>
      </c>
      <c r="J97" t="str">
        <f t="shared" ca="1" si="38"/>
        <v/>
      </c>
      <c r="K97" t="str">
        <f t="shared" ca="1" si="38"/>
        <v/>
      </c>
      <c r="L97" t="str">
        <f t="shared" ca="1" si="38"/>
        <v/>
      </c>
      <c r="M97" t="str">
        <f t="shared" ca="1" si="38"/>
        <v/>
      </c>
      <c r="N97" t="str">
        <f t="shared" ca="1" si="38"/>
        <v/>
      </c>
      <c r="O97" t="str">
        <f t="shared" ca="1" si="38"/>
        <v/>
      </c>
      <c r="P97" t="str">
        <f t="shared" ca="1" si="38"/>
        <v/>
      </c>
      <c r="Q97" t="str">
        <f t="shared" ca="1" si="38"/>
        <v/>
      </c>
      <c r="R97" t="str">
        <f t="shared" ca="1" si="38"/>
        <v/>
      </c>
      <c r="S97" t="str">
        <f t="shared" ca="1" si="38"/>
        <v/>
      </c>
      <c r="T97" t="str">
        <f t="shared" ca="1" si="38"/>
        <v/>
      </c>
      <c r="U97" t="str">
        <f t="shared" ca="1" si="38"/>
        <v/>
      </c>
      <c r="V97" t="str">
        <f t="shared" ca="1" si="38"/>
        <v/>
      </c>
      <c r="W97" t="str">
        <f t="shared" ca="1" si="39"/>
        <v/>
      </c>
      <c r="X97" t="str">
        <f t="shared" ca="1" si="39"/>
        <v/>
      </c>
      <c r="Y97" t="str">
        <f t="shared" ca="1" si="39"/>
        <v/>
      </c>
      <c r="Z97" t="str">
        <f t="shared" ca="1" si="39"/>
        <v/>
      </c>
      <c r="AA97" t="str">
        <f t="shared" ca="1" si="39"/>
        <v/>
      </c>
      <c r="AB97" t="str">
        <f t="shared" ca="1" si="39"/>
        <v/>
      </c>
      <c r="AC97" t="str">
        <f t="shared" ca="1" si="39"/>
        <v/>
      </c>
      <c r="AD97" t="str">
        <f t="shared" ca="1" si="39"/>
        <v/>
      </c>
      <c r="AE97" t="str">
        <f t="shared" ca="1" si="39"/>
        <v/>
      </c>
      <c r="AF97" t="str">
        <f t="shared" ca="1" si="39"/>
        <v/>
      </c>
      <c r="AG97" t="str">
        <f t="shared" ca="1" si="40"/>
        <v/>
      </c>
      <c r="AH97" t="str">
        <f t="shared" ca="1" si="40"/>
        <v/>
      </c>
      <c r="AI97" t="str">
        <f t="shared" ca="1" si="40"/>
        <v/>
      </c>
      <c r="AJ97" t="str">
        <f t="shared" ca="1" si="40"/>
        <v/>
      </c>
      <c r="AK97" t="str">
        <f t="shared" ca="1" si="40"/>
        <v/>
      </c>
      <c r="AL97" t="str">
        <f t="shared" ca="1" si="40"/>
        <v/>
      </c>
      <c r="AM97" t="str">
        <f t="shared" ca="1" si="40"/>
        <v/>
      </c>
    </row>
    <row r="98" spans="1:39" x14ac:dyDescent="0.25">
      <c r="A98">
        <f t="shared" ca="1" si="36"/>
        <v>1806.7</v>
      </c>
      <c r="B98">
        <f t="shared" ca="1" si="38"/>
        <v>382.4</v>
      </c>
      <c r="C98" s="15" t="s">
        <v>1043</v>
      </c>
      <c r="D98" t="str">
        <f t="shared" ca="1" si="38"/>
        <v/>
      </c>
      <c r="E98" t="str">
        <f t="shared" ca="1" si="38"/>
        <v>Power Line (2625)</v>
      </c>
      <c r="F98" t="str">
        <f t="shared" ca="1" si="38"/>
        <v/>
      </c>
      <c r="G98">
        <f t="shared" ca="1" si="38"/>
        <v>233</v>
      </c>
      <c r="H98">
        <f t="shared" ca="1" si="38"/>
        <v>188</v>
      </c>
      <c r="I98" s="14" t="str">
        <f t="shared" ca="1" si="38"/>
        <v/>
      </c>
      <c r="J98" t="str">
        <f t="shared" ca="1" si="38"/>
        <v/>
      </c>
      <c r="K98" t="str">
        <f t="shared" ca="1" si="38"/>
        <v/>
      </c>
      <c r="L98" t="str">
        <f t="shared" ca="1" si="38"/>
        <v/>
      </c>
      <c r="M98" t="str">
        <f t="shared" ca="1" si="38"/>
        <v/>
      </c>
      <c r="N98" t="str">
        <f t="shared" ca="1" si="38"/>
        <v/>
      </c>
      <c r="O98" t="str">
        <f t="shared" ca="1" si="38"/>
        <v/>
      </c>
      <c r="P98" t="str">
        <f t="shared" ca="1" si="38"/>
        <v/>
      </c>
      <c r="Q98" t="str">
        <f t="shared" ca="1" si="38"/>
        <v/>
      </c>
      <c r="R98" t="str">
        <f t="shared" ca="1" si="38"/>
        <v/>
      </c>
      <c r="S98" t="str">
        <f t="shared" ca="1" si="38"/>
        <v/>
      </c>
      <c r="T98" t="str">
        <f t="shared" ca="1" si="38"/>
        <v/>
      </c>
      <c r="U98" t="str">
        <f t="shared" ca="1" si="38"/>
        <v/>
      </c>
      <c r="V98" t="str">
        <f t="shared" ca="1" si="38"/>
        <v/>
      </c>
      <c r="W98" t="str">
        <f t="shared" ca="1" si="39"/>
        <v/>
      </c>
      <c r="X98" t="str">
        <f t="shared" ca="1" si="39"/>
        <v/>
      </c>
      <c r="Y98" t="str">
        <f t="shared" ca="1" si="39"/>
        <v/>
      </c>
      <c r="Z98" t="str">
        <f t="shared" ca="1" si="39"/>
        <v/>
      </c>
      <c r="AA98" t="str">
        <f t="shared" ca="1" si="39"/>
        <v/>
      </c>
      <c r="AB98" t="str">
        <f t="shared" ca="1" si="39"/>
        <v/>
      </c>
      <c r="AC98" t="str">
        <f t="shared" ca="1" si="39"/>
        <v/>
      </c>
      <c r="AD98" t="str">
        <f t="shared" ca="1" si="39"/>
        <v/>
      </c>
      <c r="AE98" t="str">
        <f t="shared" ca="1" si="39"/>
        <v/>
      </c>
      <c r="AF98" t="str">
        <f t="shared" ca="1" si="39"/>
        <v/>
      </c>
      <c r="AG98" t="str">
        <f t="shared" ca="1" si="40"/>
        <v/>
      </c>
      <c r="AH98" t="str">
        <f t="shared" ca="1" si="40"/>
        <v/>
      </c>
      <c r="AI98" t="str">
        <f t="shared" ca="1" si="40"/>
        <v/>
      </c>
      <c r="AJ98" t="str">
        <f t="shared" ca="1" si="40"/>
        <v/>
      </c>
      <c r="AK98" t="str">
        <f t="shared" ca="1" si="40"/>
        <v/>
      </c>
      <c r="AL98" t="str">
        <f t="shared" ca="1" si="40"/>
        <v/>
      </c>
      <c r="AM98" t="str">
        <f t="shared" ca="1" si="40"/>
        <v/>
      </c>
    </row>
    <row r="99" spans="1:39" x14ac:dyDescent="0.25">
      <c r="A99">
        <f t="shared" ca="1" si="36"/>
        <v>1807.2</v>
      </c>
      <c r="B99">
        <f t="shared" ca="1" si="38"/>
        <v>381.9</v>
      </c>
      <c r="C99" s="15"/>
      <c r="D99" t="str">
        <f t="shared" ca="1" si="38"/>
        <v>SHELTER</v>
      </c>
      <c r="E99" t="str">
        <f t="shared" ca="1" si="38"/>
        <v xml:space="preserve">Eliza Brook Shelter and Campsite (2400)...9mS; 4.1mN </v>
      </c>
      <c r="F99" t="str">
        <f t="shared" ca="1" si="38"/>
        <v>Water source is Eliza Brook.  </v>
      </c>
      <c r="G99">
        <f t="shared" ca="1" si="38"/>
        <v>233</v>
      </c>
      <c r="H99">
        <f t="shared" ca="1" si="38"/>
        <v>188</v>
      </c>
      <c r="I99" s="14" t="str">
        <f t="shared" ca="1" si="38"/>
        <v/>
      </c>
      <c r="J99" t="str">
        <f t="shared" ref="J99:V100" ca="1" si="41">IF(ISBLANK(INDIRECT(ADDRESS(ROW(),J$1,4,1,"Raw_Data"))),"",(INDIRECT(ADDRESS(ROW(),J$1,4,1,"Raw_Data"))))</f>
        <v/>
      </c>
      <c r="K99" t="str">
        <f t="shared" ca="1" si="41"/>
        <v/>
      </c>
      <c r="L99" t="str">
        <f t="shared" ca="1" si="41"/>
        <v>S; C; w</v>
      </c>
      <c r="M99" t="str">
        <f t="shared" ca="1" si="41"/>
        <v/>
      </c>
      <c r="N99" t="str">
        <f t="shared" ca="1" si="41"/>
        <v/>
      </c>
      <c r="O99" t="str">
        <f t="shared" ca="1" si="41"/>
        <v/>
      </c>
      <c r="P99" t="str">
        <f t="shared" ca="1" si="41"/>
        <v>X</v>
      </c>
      <c r="Q99" t="str">
        <f t="shared" ca="1" si="41"/>
        <v/>
      </c>
      <c r="R99" t="str">
        <f t="shared" ca="1" si="41"/>
        <v/>
      </c>
      <c r="S99" t="str">
        <f t="shared" ca="1" si="41"/>
        <v/>
      </c>
      <c r="T99" t="str">
        <f t="shared" ca="1" si="41"/>
        <v/>
      </c>
      <c r="U99" t="str">
        <f t="shared" ca="1" si="41"/>
        <v/>
      </c>
      <c r="V99" t="str">
        <f t="shared" ca="1" si="41"/>
        <v/>
      </c>
      <c r="W99" t="str">
        <f t="shared" ca="1" si="39"/>
        <v>X</v>
      </c>
      <c r="X99" t="str">
        <f t="shared" ca="1" si="39"/>
        <v/>
      </c>
      <c r="Y99" t="str">
        <f t="shared" ca="1" si="39"/>
        <v/>
      </c>
      <c r="Z99" t="str">
        <f t="shared" ca="1" si="39"/>
        <v/>
      </c>
      <c r="AA99" t="str">
        <f t="shared" ca="1" si="39"/>
        <v/>
      </c>
      <c r="AB99" t="str">
        <f t="shared" ca="1" si="39"/>
        <v/>
      </c>
      <c r="AC99" t="str">
        <f t="shared" ca="1" si="39"/>
        <v/>
      </c>
      <c r="AD99" t="str">
        <f t="shared" ca="1" si="39"/>
        <v/>
      </c>
      <c r="AE99" t="str">
        <f t="shared" ca="1" si="39"/>
        <v/>
      </c>
      <c r="AF99" t="str">
        <f t="shared" ca="1" si="39"/>
        <v>X</v>
      </c>
      <c r="AG99" t="str">
        <f t="shared" ca="1" si="40"/>
        <v/>
      </c>
      <c r="AH99" t="str">
        <f t="shared" ca="1" si="40"/>
        <v/>
      </c>
      <c r="AI99" t="str">
        <f t="shared" ca="1" si="40"/>
        <v/>
      </c>
      <c r="AJ99" t="str">
        <f t="shared" ca="1" si="40"/>
        <v/>
      </c>
      <c r="AK99">
        <f t="shared" ca="1" si="40"/>
        <v>-71.742400000000004</v>
      </c>
      <c r="AL99">
        <f t="shared" ca="1" si="40"/>
        <v>44.10078</v>
      </c>
      <c r="AM99">
        <f t="shared" ca="1" si="40"/>
        <v>2408</v>
      </c>
    </row>
    <row r="100" spans="1:39" x14ac:dyDescent="0.25">
      <c r="A100">
        <f t="shared" ref="A100:R115" ca="1" si="42">IF(ISBLANK(INDIRECT(ADDRESS(ROW(),A$1,4,1,"Raw_Data"))),"",(INDIRECT(ADDRESS(ROW(),A$1,4,1,"Raw_Data"))))</f>
        <v>1808.6</v>
      </c>
      <c r="B100">
        <f t="shared" ca="1" si="42"/>
        <v>380.5</v>
      </c>
      <c r="C100" s="15" t="s">
        <v>1044</v>
      </c>
      <c r="D100" t="str">
        <f t="shared" ca="1" si="42"/>
        <v/>
      </c>
      <c r="E100" t="str">
        <f t="shared" ca="1" si="42"/>
        <v>Harrington Pond (3400)</v>
      </c>
      <c r="F100" t="str">
        <f t="shared" ca="1" si="42"/>
        <v/>
      </c>
      <c r="G100">
        <f t="shared" ca="1" si="42"/>
        <v>233</v>
      </c>
      <c r="H100">
        <f t="shared" ca="1" si="42"/>
        <v>188</v>
      </c>
      <c r="I100" s="14" t="str">
        <f t="shared" ca="1" si="38"/>
        <v/>
      </c>
      <c r="J100" t="str">
        <f t="shared" ca="1" si="42"/>
        <v/>
      </c>
      <c r="K100" t="str">
        <f t="shared" ca="1" si="42"/>
        <v/>
      </c>
      <c r="L100" t="str">
        <f t="shared" ca="1" si="42"/>
        <v/>
      </c>
      <c r="M100" t="str">
        <f t="shared" ca="1" si="42"/>
        <v/>
      </c>
      <c r="N100" t="str">
        <f t="shared" ca="1" si="42"/>
        <v/>
      </c>
      <c r="O100" t="str">
        <f t="shared" ca="1" si="42"/>
        <v/>
      </c>
      <c r="P100" t="str">
        <f t="shared" ca="1" si="42"/>
        <v/>
      </c>
      <c r="Q100" t="str">
        <f t="shared" ca="1" si="42"/>
        <v/>
      </c>
      <c r="R100" t="str">
        <f t="shared" ca="1" si="42"/>
        <v/>
      </c>
      <c r="S100" t="str">
        <f t="shared" ca="1" si="41"/>
        <v/>
      </c>
      <c r="T100" t="str">
        <f t="shared" ca="1" si="41"/>
        <v/>
      </c>
      <c r="U100" t="str">
        <f t="shared" ca="1" si="41"/>
        <v/>
      </c>
      <c r="V100" t="str">
        <f t="shared" ca="1" si="41"/>
        <v/>
      </c>
      <c r="W100" t="str">
        <f t="shared" ca="1" si="39"/>
        <v/>
      </c>
      <c r="X100" t="str">
        <f t="shared" ca="1" si="39"/>
        <v/>
      </c>
      <c r="Y100" t="str">
        <f t="shared" ca="1" si="39"/>
        <v/>
      </c>
      <c r="Z100" t="str">
        <f t="shared" ca="1" si="39"/>
        <v/>
      </c>
      <c r="AA100" t="str">
        <f t="shared" ca="1" si="39"/>
        <v/>
      </c>
      <c r="AB100" t="str">
        <f t="shared" ca="1" si="39"/>
        <v/>
      </c>
      <c r="AC100" t="str">
        <f t="shared" ca="1" si="39"/>
        <v/>
      </c>
      <c r="AD100" t="str">
        <f t="shared" ca="1" si="39"/>
        <v/>
      </c>
      <c r="AE100" t="str">
        <f t="shared" ca="1" si="39"/>
        <v/>
      </c>
      <c r="AF100" t="str">
        <f t="shared" ca="1" si="39"/>
        <v/>
      </c>
      <c r="AG100" t="str">
        <f t="shared" ca="1" si="40"/>
        <v/>
      </c>
      <c r="AH100" t="str">
        <f t="shared" ca="1" si="40"/>
        <v/>
      </c>
      <c r="AI100" t="str">
        <f t="shared" ca="1" si="40"/>
        <v/>
      </c>
      <c r="AJ100" t="str">
        <f t="shared" ca="1" si="40"/>
        <v/>
      </c>
      <c r="AK100" t="str">
        <f t="shared" ca="1" si="40"/>
        <v/>
      </c>
      <c r="AL100" t="str">
        <f t="shared" ca="1" si="40"/>
        <v/>
      </c>
      <c r="AM100" t="str">
        <f t="shared" ca="1" si="40"/>
        <v/>
      </c>
    </row>
    <row r="101" spans="1:39" x14ac:dyDescent="0.25">
      <c r="A101">
        <f t="shared" ca="1" si="42"/>
        <v>1809.7</v>
      </c>
      <c r="B101">
        <f t="shared" ref="B101:V108" ca="1" si="43">IF(ISBLANK(INDIRECT(ADDRESS(ROW(),B$1,4,1,"Raw_Data"))),"",(INDIRECT(ADDRESS(ROW(),B$1,4,1,"Raw_Data"))))</f>
        <v>379.4</v>
      </c>
      <c r="C101" s="15" t="s">
        <v>1045</v>
      </c>
      <c r="D101" t="str">
        <f t="shared" ca="1" si="43"/>
        <v>FEATURE</v>
      </c>
      <c r="E101" t="str">
        <f t="shared" ca="1" si="43"/>
        <v>South Kinsman Mountain (4358)</v>
      </c>
      <c r="F101" t="str">
        <f t="shared" ca="1" si="43"/>
        <v/>
      </c>
      <c r="G101">
        <f t="shared" ca="1" si="43"/>
        <v>233</v>
      </c>
      <c r="H101">
        <f t="shared" ca="1" si="43"/>
        <v>188</v>
      </c>
      <c r="I101" s="14" t="str">
        <f t="shared" ca="1" si="38"/>
        <v/>
      </c>
      <c r="J101" t="str">
        <f t="shared" ca="1" si="43"/>
        <v/>
      </c>
      <c r="K101" t="str">
        <f t="shared" ca="1" si="43"/>
        <v/>
      </c>
      <c r="L101" t="str">
        <f t="shared" ca="1" si="43"/>
        <v/>
      </c>
      <c r="M101" t="str">
        <f t="shared" ca="1" si="43"/>
        <v/>
      </c>
      <c r="N101" t="str">
        <f t="shared" ca="1" si="43"/>
        <v/>
      </c>
      <c r="O101" t="str">
        <f t="shared" ca="1" si="43"/>
        <v/>
      </c>
      <c r="P101" t="str">
        <f t="shared" ca="1" si="43"/>
        <v/>
      </c>
      <c r="Q101" t="str">
        <f t="shared" ca="1" si="43"/>
        <v/>
      </c>
      <c r="R101" t="str">
        <f t="shared" ca="1" si="43"/>
        <v/>
      </c>
      <c r="S101" t="str">
        <f t="shared" ca="1" si="43"/>
        <v/>
      </c>
      <c r="T101" t="str">
        <f t="shared" ca="1" si="43"/>
        <v/>
      </c>
      <c r="U101" t="str">
        <f t="shared" ca="1" si="43"/>
        <v/>
      </c>
      <c r="V101" t="str">
        <f t="shared" ca="1" si="43"/>
        <v/>
      </c>
      <c r="W101" t="str">
        <f t="shared" ca="1" si="39"/>
        <v/>
      </c>
      <c r="X101" t="str">
        <f t="shared" ca="1" si="39"/>
        <v/>
      </c>
      <c r="Y101" t="str">
        <f t="shared" ca="1" si="39"/>
        <v/>
      </c>
      <c r="Z101" t="str">
        <f t="shared" ca="1" si="39"/>
        <v/>
      </c>
      <c r="AA101" t="str">
        <f t="shared" ca="1" si="39"/>
        <v/>
      </c>
      <c r="AB101" t="str">
        <f t="shared" ca="1" si="39"/>
        <v/>
      </c>
      <c r="AC101" t="str">
        <f t="shared" ca="1" si="39"/>
        <v/>
      </c>
      <c r="AD101" t="str">
        <f t="shared" ca="1" si="39"/>
        <v/>
      </c>
      <c r="AE101" t="str">
        <f t="shared" ca="1" si="39"/>
        <v/>
      </c>
      <c r="AF101" t="str">
        <f t="shared" ca="1" si="39"/>
        <v/>
      </c>
      <c r="AG101" t="str">
        <f t="shared" ca="1" si="40"/>
        <v/>
      </c>
      <c r="AH101" t="str">
        <f t="shared" ca="1" si="40"/>
        <v/>
      </c>
      <c r="AI101" t="str">
        <f t="shared" ca="1" si="40"/>
        <v/>
      </c>
      <c r="AJ101" t="str">
        <f t="shared" ca="1" si="40"/>
        <v/>
      </c>
      <c r="AK101" t="str">
        <f t="shared" ca="1" si="40"/>
        <v/>
      </c>
      <c r="AL101" t="str">
        <f t="shared" ca="1" si="40"/>
        <v/>
      </c>
      <c r="AM101" t="str">
        <f t="shared" ca="1" si="40"/>
        <v/>
      </c>
    </row>
    <row r="102" spans="1:39" x14ac:dyDescent="0.25">
      <c r="A102">
        <f t="shared" ca="1" si="42"/>
        <v>1810.6</v>
      </c>
      <c r="B102">
        <f t="shared" ca="1" si="43"/>
        <v>378.5</v>
      </c>
      <c r="C102" s="15" t="s">
        <v>1044</v>
      </c>
      <c r="D102" t="str">
        <f t="shared" ca="1" si="43"/>
        <v>FEATURE</v>
      </c>
      <c r="E102" t="str">
        <f t="shared" ca="1" si="43"/>
        <v>North Kinsman Mountain (4293)</v>
      </c>
      <c r="F102" t="str">
        <f t="shared" ca="1" si="43"/>
        <v/>
      </c>
      <c r="G102">
        <f t="shared" ca="1" si="43"/>
        <v>233</v>
      </c>
      <c r="H102">
        <f t="shared" ca="1" si="43"/>
        <v>188</v>
      </c>
      <c r="I102" s="14" t="str">
        <f t="shared" ca="1" si="38"/>
        <v/>
      </c>
      <c r="J102" t="str">
        <f t="shared" ca="1" si="43"/>
        <v/>
      </c>
      <c r="K102" t="str">
        <f t="shared" ca="1" si="43"/>
        <v/>
      </c>
      <c r="L102" t="str">
        <f t="shared" ca="1" si="43"/>
        <v/>
      </c>
      <c r="M102" t="str">
        <f t="shared" ca="1" si="43"/>
        <v/>
      </c>
      <c r="N102" t="str">
        <f t="shared" ca="1" si="43"/>
        <v/>
      </c>
      <c r="O102" t="str">
        <f t="shared" ca="1" si="43"/>
        <v/>
      </c>
      <c r="P102" t="str">
        <f t="shared" ca="1" si="43"/>
        <v/>
      </c>
      <c r="Q102" t="str">
        <f t="shared" ca="1" si="43"/>
        <v/>
      </c>
      <c r="R102" t="str">
        <f t="shared" ca="1" si="43"/>
        <v/>
      </c>
      <c r="S102" t="str">
        <f t="shared" ca="1" si="43"/>
        <v/>
      </c>
      <c r="T102" t="str">
        <f t="shared" ca="1" si="43"/>
        <v/>
      </c>
      <c r="U102" t="str">
        <f t="shared" ca="1" si="43"/>
        <v/>
      </c>
      <c r="V102" t="str">
        <f t="shared" ca="1" si="43"/>
        <v/>
      </c>
      <c r="W102" t="str">
        <f t="shared" ref="W102:AF111" ca="1" si="44">IF(ISBLANK(INDIRECT(ADDRESS(ROW(),W$1,4,1,"Raw_Data"))),"",(INDIRECT(ADDRESS(ROW(),W$1,4,1,"Raw_Data"))))</f>
        <v/>
      </c>
      <c r="X102" t="str">
        <f t="shared" ca="1" si="44"/>
        <v/>
      </c>
      <c r="Y102" t="str">
        <f t="shared" ca="1" si="44"/>
        <v/>
      </c>
      <c r="Z102" t="str">
        <f t="shared" ca="1" si="44"/>
        <v/>
      </c>
      <c r="AA102" t="str">
        <f t="shared" ca="1" si="44"/>
        <v/>
      </c>
      <c r="AB102" t="str">
        <f t="shared" ca="1" si="44"/>
        <v/>
      </c>
      <c r="AC102" t="str">
        <f t="shared" ca="1" si="44"/>
        <v/>
      </c>
      <c r="AD102" t="str">
        <f t="shared" ca="1" si="44"/>
        <v/>
      </c>
      <c r="AE102" t="str">
        <f t="shared" ca="1" si="44"/>
        <v/>
      </c>
      <c r="AF102" t="str">
        <f t="shared" ca="1" si="44"/>
        <v/>
      </c>
      <c r="AG102" t="str">
        <f t="shared" ref="AG102:AM111" ca="1" si="45">IF(ISBLANK(INDIRECT(ADDRESS(ROW(),AG$1,4,1,"Raw_Data"))),"",(INDIRECT(ADDRESS(ROW(),AG$1,4,1,"Raw_Data"))))</f>
        <v/>
      </c>
      <c r="AH102" t="str">
        <f t="shared" ca="1" si="45"/>
        <v/>
      </c>
      <c r="AI102" t="str">
        <f t="shared" ca="1" si="45"/>
        <v/>
      </c>
      <c r="AJ102" t="str">
        <f t="shared" ca="1" si="45"/>
        <v/>
      </c>
      <c r="AK102" t="str">
        <f t="shared" ca="1" si="45"/>
        <v/>
      </c>
      <c r="AL102" t="str">
        <f t="shared" ca="1" si="45"/>
        <v/>
      </c>
      <c r="AM102" t="str">
        <f t="shared" ca="1" si="45"/>
        <v/>
      </c>
    </row>
    <row r="103" spans="1:39" x14ac:dyDescent="0.25">
      <c r="A103">
        <f t="shared" ca="1" si="42"/>
        <v>1811</v>
      </c>
      <c r="B103">
        <f t="shared" ca="1" si="43"/>
        <v>378.1</v>
      </c>
      <c r="C103" s="15" t="s">
        <v>1043</v>
      </c>
      <c r="D103" t="str">
        <f t="shared" ca="1" si="43"/>
        <v/>
      </c>
      <c r="E103" t="str">
        <f t="shared" ca="1" si="43"/>
        <v>Mt. Kinsman Trail (3900)</v>
      </c>
      <c r="F103" t="str">
        <f t="shared" ca="1" si="43"/>
        <v/>
      </c>
      <c r="G103">
        <f t="shared" ca="1" si="43"/>
        <v>233</v>
      </c>
      <c r="H103">
        <f t="shared" ca="1" si="43"/>
        <v>188</v>
      </c>
      <c r="I103" s="14" t="str">
        <f t="shared" ca="1" si="38"/>
        <v/>
      </c>
      <c r="J103" t="str">
        <f t="shared" ca="1" si="43"/>
        <v/>
      </c>
      <c r="K103" t="str">
        <f t="shared" ca="1" si="43"/>
        <v/>
      </c>
      <c r="L103" t="str">
        <f t="shared" ca="1" si="43"/>
        <v/>
      </c>
      <c r="M103" t="str">
        <f t="shared" ca="1" si="43"/>
        <v/>
      </c>
      <c r="N103" t="str">
        <f t="shared" ca="1" si="43"/>
        <v/>
      </c>
      <c r="O103" t="str">
        <f t="shared" ca="1" si="43"/>
        <v/>
      </c>
      <c r="P103" t="str">
        <f t="shared" ca="1" si="43"/>
        <v/>
      </c>
      <c r="Q103" t="str">
        <f t="shared" ca="1" si="43"/>
        <v/>
      </c>
      <c r="R103" t="str">
        <f t="shared" ca="1" si="43"/>
        <v/>
      </c>
      <c r="S103" t="str">
        <f t="shared" ca="1" si="43"/>
        <v/>
      </c>
      <c r="T103" t="str">
        <f t="shared" ca="1" si="43"/>
        <v/>
      </c>
      <c r="U103" t="str">
        <f t="shared" ca="1" si="43"/>
        <v/>
      </c>
      <c r="V103" t="str">
        <f t="shared" ca="1" si="43"/>
        <v/>
      </c>
      <c r="W103" t="str">
        <f t="shared" ca="1" si="44"/>
        <v/>
      </c>
      <c r="X103" t="str">
        <f t="shared" ca="1" si="44"/>
        <v/>
      </c>
      <c r="Y103" t="str">
        <f t="shared" ca="1" si="44"/>
        <v/>
      </c>
      <c r="Z103" t="str">
        <f t="shared" ca="1" si="44"/>
        <v/>
      </c>
      <c r="AA103" t="str">
        <f t="shared" ca="1" si="44"/>
        <v/>
      </c>
      <c r="AB103" t="str">
        <f t="shared" ca="1" si="44"/>
        <v/>
      </c>
      <c r="AC103" t="str">
        <f t="shared" ca="1" si="44"/>
        <v/>
      </c>
      <c r="AD103" t="str">
        <f t="shared" ca="1" si="44"/>
        <v/>
      </c>
      <c r="AE103" t="str">
        <f t="shared" ca="1" si="44"/>
        <v/>
      </c>
      <c r="AF103" t="str">
        <f t="shared" ca="1" si="44"/>
        <v/>
      </c>
      <c r="AG103" t="str">
        <f t="shared" ca="1" si="45"/>
        <v/>
      </c>
      <c r="AH103" t="str">
        <f t="shared" ca="1" si="45"/>
        <v/>
      </c>
      <c r="AI103" t="str">
        <f t="shared" ca="1" si="45"/>
        <v/>
      </c>
      <c r="AJ103" t="str">
        <f t="shared" ca="1" si="45"/>
        <v/>
      </c>
      <c r="AK103" t="str">
        <f t="shared" ca="1" si="45"/>
        <v/>
      </c>
      <c r="AL103" t="str">
        <f t="shared" ca="1" si="45"/>
        <v/>
      </c>
      <c r="AM103" t="str">
        <f t="shared" ca="1" si="45"/>
        <v/>
      </c>
    </row>
    <row r="104" spans="1:39" x14ac:dyDescent="0.25">
      <c r="A104">
        <f t="shared" ca="1" si="42"/>
        <v>1811.2</v>
      </c>
      <c r="B104">
        <f t="shared" ca="1" si="43"/>
        <v>377.9</v>
      </c>
      <c r="C104" s="15" t="s">
        <v>1046</v>
      </c>
      <c r="D104" t="str">
        <f t="shared" ca="1" si="43"/>
        <v>SHELTER</v>
      </c>
      <c r="E104" t="str">
        <f t="shared" ca="1" si="43"/>
        <v xml:space="preserve">Kinsman Pond Trail (south) to +AMC Kinsman Pond Shelter and Campsite (3750)...4.1mS; 15.3mN </v>
      </c>
      <c r="F104" t="str">
        <f t="shared" ca="1" si="43"/>
        <v>Water source is Kinsman Pond. Water treatment recommended.</v>
      </c>
      <c r="G104">
        <f t="shared" ca="1" si="43"/>
        <v>233</v>
      </c>
      <c r="H104">
        <f t="shared" ca="1" si="43"/>
        <v>188</v>
      </c>
      <c r="I104" s="14" t="str">
        <f t="shared" ca="1" si="38"/>
        <v/>
      </c>
      <c r="J104" t="str">
        <f t="shared" ca="1" si="43"/>
        <v/>
      </c>
      <c r="K104" t="str">
        <f t="shared" ca="1" si="43"/>
        <v/>
      </c>
      <c r="L104" t="str">
        <f t="shared" ca="1" si="43"/>
        <v>E-0.1m S; C; w</v>
      </c>
      <c r="M104" t="str">
        <f t="shared" ca="1" si="43"/>
        <v>E-0.1m</v>
      </c>
      <c r="N104" t="str">
        <f t="shared" ca="1" si="43"/>
        <v/>
      </c>
      <c r="O104" t="str">
        <f t="shared" ca="1" si="43"/>
        <v/>
      </c>
      <c r="P104" t="str">
        <f t="shared" ca="1" si="43"/>
        <v>X</v>
      </c>
      <c r="Q104" t="str">
        <f t="shared" ca="1" si="43"/>
        <v/>
      </c>
      <c r="R104" t="str">
        <f t="shared" ca="1" si="43"/>
        <v/>
      </c>
      <c r="S104" t="str">
        <f t="shared" ca="1" si="43"/>
        <v/>
      </c>
      <c r="T104" t="str">
        <f t="shared" ca="1" si="43"/>
        <v/>
      </c>
      <c r="U104" t="str">
        <f t="shared" ca="1" si="43"/>
        <v/>
      </c>
      <c r="V104" t="str">
        <f t="shared" ca="1" si="43"/>
        <v/>
      </c>
      <c r="W104" t="str">
        <f t="shared" ca="1" si="44"/>
        <v>X</v>
      </c>
      <c r="X104" t="str">
        <f t="shared" ca="1" si="44"/>
        <v/>
      </c>
      <c r="Y104" t="str">
        <f t="shared" ca="1" si="44"/>
        <v/>
      </c>
      <c r="Z104" t="str">
        <f t="shared" ca="1" si="44"/>
        <v/>
      </c>
      <c r="AA104" t="str">
        <f t="shared" ca="1" si="44"/>
        <v/>
      </c>
      <c r="AB104" t="str">
        <f t="shared" ca="1" si="44"/>
        <v/>
      </c>
      <c r="AC104" t="str">
        <f t="shared" ca="1" si="44"/>
        <v/>
      </c>
      <c r="AD104" t="str">
        <f t="shared" ca="1" si="44"/>
        <v/>
      </c>
      <c r="AE104" t="str">
        <f t="shared" ca="1" si="44"/>
        <v/>
      </c>
      <c r="AF104" t="str">
        <f t="shared" ca="1" si="44"/>
        <v>X</v>
      </c>
      <c r="AG104" t="str">
        <f t="shared" ca="1" si="45"/>
        <v/>
      </c>
      <c r="AH104" t="str">
        <f t="shared" ca="1" si="45"/>
        <v/>
      </c>
      <c r="AI104" t="str">
        <f t="shared" ca="1" si="45"/>
        <v/>
      </c>
      <c r="AJ104" t="str">
        <f t="shared" ca="1" si="45"/>
        <v/>
      </c>
      <c r="AK104">
        <f t="shared" ca="1" si="45"/>
        <v>-71.732799999999997</v>
      </c>
      <c r="AL104">
        <f t="shared" ca="1" si="45"/>
        <v>44.136850000000003</v>
      </c>
      <c r="AM104">
        <f t="shared" ca="1" si="45"/>
        <v>3763</v>
      </c>
    </row>
    <row r="105" spans="1:39" x14ac:dyDescent="0.25">
      <c r="A105">
        <f t="shared" ca="1" si="42"/>
        <v>1813.1</v>
      </c>
      <c r="B105">
        <f t="shared" ca="1" si="43"/>
        <v>376</v>
      </c>
      <c r="C105" s="15" t="s">
        <v>1047</v>
      </c>
      <c r="D105" t="str">
        <f t="shared" ca="1" si="43"/>
        <v>HUT</v>
      </c>
      <c r="E105" t="str">
        <f t="shared" ca="1" si="43"/>
        <v>+AMC Lonesome Lake Hut (2760)</v>
      </c>
      <c r="F105" t="str">
        <f t="shared" ca="1" si="43"/>
        <v>The main building holds the kitchen with 46 guests sleeping in separate bunkhouses.</v>
      </c>
      <c r="G105">
        <f t="shared" ca="1" si="43"/>
        <v>233</v>
      </c>
      <c r="H105">
        <f t="shared" ca="1" si="43"/>
        <v>188</v>
      </c>
      <c r="I105" s="14" t="str">
        <f t="shared" ca="1" si="38"/>
        <v/>
      </c>
      <c r="J105" t="str">
        <f t="shared" ca="1" si="43"/>
        <v/>
      </c>
      <c r="K105" t="str">
        <f t="shared" ca="1" si="43"/>
        <v>Fishin' Jimmy Trail</v>
      </c>
      <c r="L105" t="str">
        <f t="shared" ca="1" si="43"/>
        <v>L; M; w</v>
      </c>
      <c r="M105" t="str">
        <f t="shared" ca="1" si="43"/>
        <v/>
      </c>
      <c r="N105" t="str">
        <f t="shared" ca="1" si="43"/>
        <v/>
      </c>
      <c r="O105" t="str">
        <f t="shared" ca="1" si="43"/>
        <v/>
      </c>
      <c r="P105" t="str">
        <f t="shared" ca="1" si="43"/>
        <v/>
      </c>
      <c r="Q105" t="str">
        <f t="shared" ca="1" si="43"/>
        <v/>
      </c>
      <c r="R105" t="str">
        <f t="shared" ca="1" si="43"/>
        <v/>
      </c>
      <c r="S105" t="str">
        <f t="shared" ca="1" si="43"/>
        <v/>
      </c>
      <c r="T105" t="str">
        <f t="shared" ca="1" si="43"/>
        <v/>
      </c>
      <c r="U105" t="str">
        <f t="shared" ca="1" si="43"/>
        <v/>
      </c>
      <c r="V105" t="str">
        <f t="shared" ca="1" si="43"/>
        <v/>
      </c>
      <c r="W105" t="str">
        <f t="shared" ca="1" si="44"/>
        <v/>
      </c>
      <c r="X105" t="str">
        <f t="shared" ca="1" si="44"/>
        <v/>
      </c>
      <c r="Y105" t="str">
        <f t="shared" ca="1" si="44"/>
        <v/>
      </c>
      <c r="Z105" t="str">
        <f t="shared" ca="1" si="44"/>
        <v/>
      </c>
      <c r="AA105" t="str">
        <f t="shared" ca="1" si="44"/>
        <v/>
      </c>
      <c r="AB105" t="str">
        <f t="shared" ca="1" si="44"/>
        <v/>
      </c>
      <c r="AC105" t="str">
        <f t="shared" ca="1" si="44"/>
        <v/>
      </c>
      <c r="AD105" t="str">
        <f t="shared" ca="1" si="44"/>
        <v>X</v>
      </c>
      <c r="AE105" t="str">
        <f t="shared" ca="1" si="44"/>
        <v/>
      </c>
      <c r="AF105" t="str">
        <f t="shared" ca="1" si="44"/>
        <v>X</v>
      </c>
      <c r="AG105" t="str">
        <f t="shared" ca="1" si="45"/>
        <v>X</v>
      </c>
      <c r="AH105" t="str">
        <f t="shared" ca="1" si="45"/>
        <v/>
      </c>
      <c r="AI105" t="str">
        <f t="shared" ca="1" si="45"/>
        <v/>
      </c>
      <c r="AJ105" t="str">
        <f t="shared" ca="1" si="45"/>
        <v/>
      </c>
      <c r="AK105">
        <f t="shared" ca="1" si="45"/>
        <v>-71.703699999999998</v>
      </c>
      <c r="AL105">
        <f t="shared" ca="1" si="45"/>
        <v>44.138460000000002</v>
      </c>
      <c r="AM105">
        <f t="shared" ca="1" si="45"/>
        <v>2764</v>
      </c>
    </row>
    <row r="106" spans="1:39" x14ac:dyDescent="0.25">
      <c r="A106">
        <f t="shared" ca="1" si="42"/>
        <v>1814</v>
      </c>
      <c r="B106">
        <f t="shared" ca="1" si="43"/>
        <v>375.1</v>
      </c>
      <c r="C106" s="15" t="s">
        <v>1048</v>
      </c>
      <c r="D106" t="str">
        <f t="shared" ca="1" si="43"/>
        <v/>
      </c>
      <c r="E106" t="str">
        <f t="shared" ca="1" si="43"/>
        <v>Kinsman Pond Trail (north) (2294)</v>
      </c>
      <c r="F106" t="str">
        <f t="shared" ca="1" si="43"/>
        <v/>
      </c>
      <c r="G106">
        <f t="shared" ca="1" si="43"/>
        <v>233</v>
      </c>
      <c r="H106">
        <f t="shared" ca="1" si="43"/>
        <v>188</v>
      </c>
      <c r="I106" s="14" t="str">
        <f t="shared" ca="1" si="38"/>
        <v/>
      </c>
      <c r="J106" t="str">
        <f t="shared" ca="1" si="43"/>
        <v/>
      </c>
      <c r="K106" t="str">
        <f t="shared" ca="1" si="43"/>
        <v>Cascade Brook Trail</v>
      </c>
      <c r="L106" t="str">
        <f t="shared" ca="1" si="43"/>
        <v/>
      </c>
      <c r="M106" t="str">
        <f t="shared" ca="1" si="43"/>
        <v/>
      </c>
      <c r="N106" t="str">
        <f t="shared" ca="1" si="43"/>
        <v/>
      </c>
      <c r="O106" t="str">
        <f t="shared" ca="1" si="43"/>
        <v/>
      </c>
      <c r="P106" t="str">
        <f t="shared" ca="1" si="43"/>
        <v/>
      </c>
      <c r="Q106" t="str">
        <f t="shared" ca="1" si="43"/>
        <v/>
      </c>
      <c r="R106" t="str">
        <f t="shared" ca="1" si="43"/>
        <v/>
      </c>
      <c r="S106" t="str">
        <f t="shared" ca="1" si="43"/>
        <v/>
      </c>
      <c r="T106" t="str">
        <f t="shared" ca="1" si="43"/>
        <v/>
      </c>
      <c r="U106" t="str">
        <f t="shared" ca="1" si="43"/>
        <v/>
      </c>
      <c r="V106" t="str">
        <f t="shared" ca="1" si="43"/>
        <v/>
      </c>
      <c r="W106" t="str">
        <f t="shared" ca="1" si="44"/>
        <v/>
      </c>
      <c r="X106" t="str">
        <f t="shared" ca="1" si="44"/>
        <v/>
      </c>
      <c r="Y106" t="str">
        <f t="shared" ca="1" si="44"/>
        <v/>
      </c>
      <c r="Z106" t="str">
        <f t="shared" ca="1" si="44"/>
        <v/>
      </c>
      <c r="AA106" t="str">
        <f t="shared" ca="1" si="44"/>
        <v/>
      </c>
      <c r="AB106" t="str">
        <f t="shared" ca="1" si="44"/>
        <v/>
      </c>
      <c r="AC106" t="str">
        <f t="shared" ca="1" si="44"/>
        <v/>
      </c>
      <c r="AD106" t="str">
        <f t="shared" ca="1" si="44"/>
        <v/>
      </c>
      <c r="AE106" t="str">
        <f t="shared" ca="1" si="44"/>
        <v/>
      </c>
      <c r="AF106" t="str">
        <f t="shared" ca="1" si="44"/>
        <v/>
      </c>
      <c r="AG106" t="str">
        <f t="shared" ca="1" si="45"/>
        <v/>
      </c>
      <c r="AH106" t="str">
        <f t="shared" ca="1" si="45"/>
        <v/>
      </c>
      <c r="AI106" t="str">
        <f t="shared" ca="1" si="45"/>
        <v/>
      </c>
      <c r="AJ106" t="str">
        <f t="shared" ca="1" si="45"/>
        <v/>
      </c>
      <c r="AK106" t="str">
        <f t="shared" ca="1" si="45"/>
        <v/>
      </c>
      <c r="AL106" t="str">
        <f t="shared" ca="1" si="45"/>
        <v/>
      </c>
      <c r="AM106" t="str">
        <f t="shared" ca="1" si="45"/>
        <v/>
      </c>
    </row>
    <row r="107" spans="1:39" x14ac:dyDescent="0.25">
      <c r="A107">
        <f t="shared" ca="1" si="42"/>
        <v>1814.5</v>
      </c>
      <c r="B107">
        <f t="shared" ca="1" si="43"/>
        <v>374.6</v>
      </c>
      <c r="C107" s="15" t="s">
        <v>1048</v>
      </c>
      <c r="D107" t="str">
        <f t="shared" ca="1" si="43"/>
        <v/>
      </c>
      <c r="E107" t="str">
        <f t="shared" ca="1" si="43"/>
        <v xml:space="preserve">Basin-Cascade Trail; Cascade Brook (2084)...ford </v>
      </c>
      <c r="F107" t="str">
        <f t="shared" ca="1" si="43"/>
        <v/>
      </c>
      <c r="G107">
        <f t="shared" ca="1" si="43"/>
        <v>233</v>
      </c>
      <c r="H107">
        <f t="shared" ca="1" si="43"/>
        <v>188</v>
      </c>
      <c r="I107" s="14" t="str">
        <f t="shared" ca="1" si="38"/>
        <v/>
      </c>
      <c r="J107" t="str">
        <f t="shared" ca="1" si="43"/>
        <v/>
      </c>
      <c r="K107" t="str">
        <f t="shared" ca="1" si="43"/>
        <v/>
      </c>
      <c r="L107" t="str">
        <f t="shared" ca="1" si="43"/>
        <v>w</v>
      </c>
      <c r="M107" t="str">
        <f t="shared" ca="1" si="43"/>
        <v/>
      </c>
      <c r="N107" t="str">
        <f t="shared" ca="1" si="43"/>
        <v/>
      </c>
      <c r="O107" t="str">
        <f t="shared" ca="1" si="43"/>
        <v/>
      </c>
      <c r="P107" t="str">
        <f t="shared" ca="1" si="43"/>
        <v/>
      </c>
      <c r="Q107" t="str">
        <f t="shared" ca="1" si="43"/>
        <v/>
      </c>
      <c r="R107" t="str">
        <f t="shared" ca="1" si="43"/>
        <v/>
      </c>
      <c r="S107" t="str">
        <f t="shared" ca="1" si="43"/>
        <v/>
      </c>
      <c r="T107" t="str">
        <f t="shared" ca="1" si="43"/>
        <v/>
      </c>
      <c r="U107" t="str">
        <f t="shared" ca="1" si="43"/>
        <v/>
      </c>
      <c r="V107" t="str">
        <f t="shared" ca="1" si="43"/>
        <v/>
      </c>
      <c r="W107" t="str">
        <f t="shared" ca="1" si="44"/>
        <v/>
      </c>
      <c r="X107" t="str">
        <f t="shared" ca="1" si="44"/>
        <v/>
      </c>
      <c r="Y107" t="str">
        <f t="shared" ca="1" si="44"/>
        <v/>
      </c>
      <c r="Z107" t="str">
        <f t="shared" ca="1" si="44"/>
        <v/>
      </c>
      <c r="AA107" t="str">
        <f t="shared" ca="1" si="44"/>
        <v/>
      </c>
      <c r="AB107" t="str">
        <f t="shared" ca="1" si="44"/>
        <v/>
      </c>
      <c r="AC107" t="str">
        <f t="shared" ca="1" si="44"/>
        <v/>
      </c>
      <c r="AD107" t="str">
        <f t="shared" ca="1" si="44"/>
        <v/>
      </c>
      <c r="AE107" t="str">
        <f t="shared" ca="1" si="44"/>
        <v/>
      </c>
      <c r="AF107" t="str">
        <f t="shared" ca="1" si="44"/>
        <v>X</v>
      </c>
      <c r="AG107" t="str">
        <f t="shared" ca="1" si="45"/>
        <v/>
      </c>
      <c r="AH107" t="str">
        <f t="shared" ca="1" si="45"/>
        <v/>
      </c>
      <c r="AI107" t="str">
        <f t="shared" ca="1" si="45"/>
        <v/>
      </c>
      <c r="AJ107" t="str">
        <f t="shared" ca="1" si="45"/>
        <v/>
      </c>
      <c r="AK107" t="str">
        <f t="shared" ca="1" si="45"/>
        <v/>
      </c>
      <c r="AL107" t="str">
        <f t="shared" ca="1" si="45"/>
        <v/>
      </c>
      <c r="AM107" t="str">
        <f t="shared" ca="1" si="45"/>
        <v/>
      </c>
    </row>
    <row r="108" spans="1:39" x14ac:dyDescent="0.25">
      <c r="A108">
        <f t="shared" ca="1" si="42"/>
        <v>1815.6</v>
      </c>
      <c r="B108">
        <f t="shared" ca="1" si="43"/>
        <v>373.5</v>
      </c>
      <c r="C108" s="15" t="s">
        <v>1048</v>
      </c>
      <c r="D108" t="str">
        <f t="shared" ca="1" si="43"/>
        <v/>
      </c>
      <c r="E108" t="str">
        <f t="shared" ca="1" si="43"/>
        <v>Whitehouse Brook (1610)</v>
      </c>
      <c r="F108" t="str">
        <f t="shared" ref="B108:V123" ca="1" si="46">IF(ISBLANK(INDIRECT(ADDRESS(ROW(),F$1,4,1,"Raw_Data"))),"",(INDIRECT(ADDRESS(ROW(),F$1,4,1,"Raw_Data"))))</f>
        <v/>
      </c>
      <c r="G108">
        <f t="shared" ca="1" si="46"/>
        <v>233</v>
      </c>
      <c r="H108">
        <f t="shared" ca="1" si="46"/>
        <v>188</v>
      </c>
      <c r="I108" s="14" t="str">
        <f t="shared" ca="1" si="46"/>
        <v/>
      </c>
      <c r="J108" t="str">
        <f t="shared" ca="1" si="46"/>
        <v/>
      </c>
      <c r="K108" t="str">
        <f t="shared" ca="1" si="46"/>
        <v/>
      </c>
      <c r="L108" t="str">
        <f t="shared" ca="1" si="46"/>
        <v>w</v>
      </c>
      <c r="M108" t="str">
        <f t="shared" ca="1" si="46"/>
        <v/>
      </c>
      <c r="N108" t="str">
        <f t="shared" ca="1" si="46"/>
        <v/>
      </c>
      <c r="O108" t="str">
        <f t="shared" ca="1" si="46"/>
        <v/>
      </c>
      <c r="P108" t="str">
        <f t="shared" ca="1" si="46"/>
        <v/>
      </c>
      <c r="Q108" t="str">
        <f t="shared" ca="1" si="46"/>
        <v/>
      </c>
      <c r="R108" t="str">
        <f t="shared" ca="1" si="46"/>
        <v/>
      </c>
      <c r="S108" t="str">
        <f t="shared" ca="1" si="46"/>
        <v/>
      </c>
      <c r="T108" t="str">
        <f t="shared" ca="1" si="46"/>
        <v/>
      </c>
      <c r="U108" t="str">
        <f t="shared" ca="1" si="46"/>
        <v/>
      </c>
      <c r="V108" t="str">
        <f t="shared" ca="1" si="46"/>
        <v/>
      </c>
      <c r="W108" t="str">
        <f t="shared" ca="1" si="44"/>
        <v/>
      </c>
      <c r="X108" t="str">
        <f t="shared" ca="1" si="44"/>
        <v/>
      </c>
      <c r="Y108" t="str">
        <f t="shared" ca="1" si="44"/>
        <v/>
      </c>
      <c r="Z108" t="str">
        <f t="shared" ca="1" si="44"/>
        <v/>
      </c>
      <c r="AA108" t="str">
        <f t="shared" ca="1" si="44"/>
        <v/>
      </c>
      <c r="AB108" t="str">
        <f t="shared" ca="1" si="44"/>
        <v/>
      </c>
      <c r="AC108" t="str">
        <f t="shared" ca="1" si="44"/>
        <v/>
      </c>
      <c r="AD108" t="str">
        <f t="shared" ca="1" si="44"/>
        <v/>
      </c>
      <c r="AE108" t="str">
        <f t="shared" ca="1" si="44"/>
        <v/>
      </c>
      <c r="AF108" t="str">
        <f t="shared" ca="1" si="44"/>
        <v>X</v>
      </c>
      <c r="AG108" t="str">
        <f t="shared" ca="1" si="45"/>
        <v/>
      </c>
      <c r="AH108" t="str">
        <f t="shared" ca="1" si="45"/>
        <v/>
      </c>
      <c r="AI108" t="str">
        <f t="shared" ca="1" si="45"/>
        <v/>
      </c>
      <c r="AJ108" t="str">
        <f t="shared" ca="1" si="45"/>
        <v/>
      </c>
      <c r="AK108" t="str">
        <f t="shared" ca="1" si="45"/>
        <v/>
      </c>
      <c r="AL108" t="str">
        <f t="shared" ca="1" si="45"/>
        <v/>
      </c>
      <c r="AM108" t="str">
        <f t="shared" ca="1" si="45"/>
        <v/>
      </c>
    </row>
    <row r="109" spans="1:39" x14ac:dyDescent="0.25">
      <c r="A109">
        <f t="shared" ca="1" si="42"/>
        <v>1815.8</v>
      </c>
      <c r="B109">
        <f t="shared" ca="1" si="46"/>
        <v>373.3</v>
      </c>
      <c r="C109" s="15" t="s">
        <v>1048</v>
      </c>
      <c r="D109" t="str">
        <f t="shared" ca="1" si="46"/>
        <v/>
      </c>
      <c r="E109" t="str">
        <f t="shared" ca="1" si="46"/>
        <v>Pemi Trail (1520)</v>
      </c>
      <c r="F109" t="str">
        <f t="shared" ca="1" si="46"/>
        <v/>
      </c>
      <c r="G109">
        <f t="shared" ca="1" si="46"/>
        <v>233</v>
      </c>
      <c r="H109">
        <f t="shared" ca="1" si="46"/>
        <v>188</v>
      </c>
      <c r="I109" s="14" t="str">
        <f t="shared" ca="1" si="46"/>
        <v/>
      </c>
      <c r="J109" t="str">
        <f t="shared" ca="1" si="46"/>
        <v/>
      </c>
      <c r="K109" t="str">
        <f t="shared" ca="1" si="46"/>
        <v/>
      </c>
      <c r="L109" t="str">
        <f t="shared" ca="1" si="46"/>
        <v/>
      </c>
      <c r="M109" t="str">
        <f t="shared" ca="1" si="46"/>
        <v/>
      </c>
      <c r="N109" t="str">
        <f t="shared" ca="1" si="46"/>
        <v/>
      </c>
      <c r="O109" t="str">
        <f t="shared" ca="1" si="46"/>
        <v/>
      </c>
      <c r="P109" t="str">
        <f t="shared" ca="1" si="46"/>
        <v/>
      </c>
      <c r="Q109" t="str">
        <f t="shared" ca="1" si="46"/>
        <v/>
      </c>
      <c r="R109" t="str">
        <f t="shared" ca="1" si="46"/>
        <v/>
      </c>
      <c r="S109" t="str">
        <f t="shared" ca="1" si="46"/>
        <v/>
      </c>
      <c r="T109" t="str">
        <f t="shared" ca="1" si="46"/>
        <v/>
      </c>
      <c r="U109" t="str">
        <f t="shared" ca="1" si="46"/>
        <v/>
      </c>
      <c r="V109" t="str">
        <f t="shared" ca="1" si="46"/>
        <v/>
      </c>
      <c r="W109" t="str">
        <f t="shared" ca="1" si="44"/>
        <v/>
      </c>
      <c r="X109" t="str">
        <f t="shared" ca="1" si="44"/>
        <v/>
      </c>
      <c r="Y109" t="str">
        <f t="shared" ca="1" si="44"/>
        <v/>
      </c>
      <c r="Z109" t="str">
        <f t="shared" ca="1" si="44"/>
        <v/>
      </c>
      <c r="AA109" t="str">
        <f t="shared" ca="1" si="44"/>
        <v/>
      </c>
      <c r="AB109" t="str">
        <f t="shared" ca="1" si="44"/>
        <v/>
      </c>
      <c r="AC109" t="str">
        <f t="shared" ca="1" si="44"/>
        <v/>
      </c>
      <c r="AD109" t="str">
        <f t="shared" ca="1" si="44"/>
        <v/>
      </c>
      <c r="AE109" t="str">
        <f t="shared" ca="1" si="44"/>
        <v/>
      </c>
      <c r="AF109" t="str">
        <f t="shared" ca="1" si="44"/>
        <v/>
      </c>
      <c r="AG109" t="str">
        <f t="shared" ca="1" si="45"/>
        <v/>
      </c>
      <c r="AH109" t="str">
        <f t="shared" ca="1" si="45"/>
        <v/>
      </c>
      <c r="AI109" t="str">
        <f t="shared" ca="1" si="45"/>
        <v/>
      </c>
      <c r="AJ109" t="str">
        <f t="shared" ca="1" si="45"/>
        <v/>
      </c>
      <c r="AK109" t="str">
        <f t="shared" ca="1" si="45"/>
        <v/>
      </c>
      <c r="AL109" t="str">
        <f t="shared" ca="1" si="45"/>
        <v/>
      </c>
      <c r="AM109" t="str">
        <f t="shared" ca="1" si="45"/>
        <v/>
      </c>
    </row>
    <row r="110" spans="1:39" x14ac:dyDescent="0.25">
      <c r="A110">
        <f t="shared" ca="1" si="42"/>
        <v>1816</v>
      </c>
      <c r="B110">
        <f t="shared" ca="1" si="46"/>
        <v>373.1</v>
      </c>
      <c r="C110" s="15" t="s">
        <v>1048</v>
      </c>
      <c r="D110" t="str">
        <f t="shared" ca="1" si="46"/>
        <v>TOWN</v>
      </c>
      <c r="E110" t="str">
        <f t="shared" ca="1" si="46"/>
        <v>I-93 U.S. 3Franconia Notch (1450) ...underpass Pemigawasset River North Woodstock N.H. 03262 Lincoln N.H. 03251 Franconia N.H.</v>
      </c>
      <c r="F110" t="str">
        <f t="shared" ca="1" si="46"/>
        <v/>
      </c>
      <c r="G110">
        <f t="shared" ca="1" si="46"/>
        <v>233</v>
      </c>
      <c r="H110">
        <f t="shared" ca="1" si="46"/>
        <v>188</v>
      </c>
      <c r="I110" s="14" t="str">
        <f t="shared" ca="1" si="46"/>
        <v/>
      </c>
      <c r="J110" t="str">
        <f t="shared" ca="1" si="46"/>
        <v/>
      </c>
      <c r="K110" t="str">
        <f t="shared" ca="1" si="46"/>
        <v>Liberty Spring Trail</v>
      </c>
      <c r="L110" t="str">
        <f t="shared" ca="1" si="46"/>
        <v>R (E-0.7m B; 0.8m M; 5.8m PO; H; G; L; M; cl; f; 7.3m PO; all) (W-2.1m B; C; 8m G; L; M; B)</v>
      </c>
      <c r="M110" t="str">
        <f t="shared" ca="1" si="46"/>
        <v/>
      </c>
      <c r="N110" t="str">
        <f t="shared" ca="1" si="46"/>
        <v>X</v>
      </c>
      <c r="O110" t="str">
        <f t="shared" ca="1" si="46"/>
        <v/>
      </c>
      <c r="P110" t="str">
        <f t="shared" ca="1" si="46"/>
        <v>X</v>
      </c>
      <c r="Q110" t="str">
        <f t="shared" ca="1" si="46"/>
        <v>X</v>
      </c>
      <c r="R110" t="str">
        <f t="shared" ca="1" si="46"/>
        <v>X</v>
      </c>
      <c r="S110" t="str">
        <f t="shared" ca="1" si="46"/>
        <v>X</v>
      </c>
      <c r="T110" t="str">
        <f t="shared" ca="1" si="46"/>
        <v/>
      </c>
      <c r="U110" t="str">
        <f t="shared" ca="1" si="46"/>
        <v>X</v>
      </c>
      <c r="V110" t="str">
        <f t="shared" ca="1" si="46"/>
        <v>X</v>
      </c>
      <c r="W110" t="str">
        <f t="shared" ca="1" si="44"/>
        <v/>
      </c>
      <c r="X110" t="str">
        <f t="shared" ca="1" si="44"/>
        <v>X</v>
      </c>
      <c r="Y110" t="str">
        <f t="shared" ca="1" si="44"/>
        <v/>
      </c>
      <c r="Z110" t="str">
        <f t="shared" ca="1" si="44"/>
        <v/>
      </c>
      <c r="AA110" t="str">
        <f t="shared" ca="1" si="44"/>
        <v/>
      </c>
      <c r="AB110" t="str">
        <f t="shared" ca="1" si="44"/>
        <v>X</v>
      </c>
      <c r="AC110" t="str">
        <f t="shared" ca="1" si="44"/>
        <v/>
      </c>
      <c r="AD110" t="str">
        <f t="shared" ca="1" si="44"/>
        <v>X</v>
      </c>
      <c r="AE110" t="str">
        <f t="shared" ca="1" si="44"/>
        <v/>
      </c>
      <c r="AF110" t="str">
        <f t="shared" ca="1" si="44"/>
        <v/>
      </c>
      <c r="AG110" t="str">
        <f t="shared" ca="1" si="45"/>
        <v>X</v>
      </c>
      <c r="AH110">
        <f t="shared" ca="1" si="45"/>
        <v>5.8</v>
      </c>
      <c r="AI110" t="str">
        <f t="shared" ca="1" si="45"/>
        <v>M-F 8-12:30 &amp; 1:30-5, Sa 8-12</v>
      </c>
      <c r="AJ110" t="str">
        <f t="shared" ca="1" si="45"/>
        <v>(603) 745-8134</v>
      </c>
      <c r="AK110" t="str">
        <f t="shared" ca="1" si="45"/>
        <v/>
      </c>
      <c r="AL110" t="str">
        <f t="shared" ca="1" si="45"/>
        <v/>
      </c>
      <c r="AM110" t="str">
        <f t="shared" ca="1" si="45"/>
        <v/>
      </c>
    </row>
    <row r="111" spans="1:39" x14ac:dyDescent="0.25">
      <c r="A111">
        <f t="shared" ca="1" si="42"/>
        <v>1816</v>
      </c>
      <c r="B111">
        <f t="shared" ca="1" si="46"/>
        <v>373.1</v>
      </c>
      <c r="C111" s="15" t="s">
        <v>1048</v>
      </c>
      <c r="D111" t="str">
        <f t="shared" ca="1" si="46"/>
        <v/>
      </c>
      <c r="E111" t="str">
        <f t="shared" ca="1" si="46"/>
        <v>Franconia Notch paved bike path east to Liberty Springs hiker parking and shuttle; and beyond to The Flume Visitor Center; west to +Lafayette Place Campground (1450)</v>
      </c>
      <c r="F111" t="str">
        <f t="shared" ca="1" si="46"/>
        <v/>
      </c>
      <c r="G111">
        <f t="shared" ca="1" si="46"/>
        <v>233</v>
      </c>
      <c r="H111">
        <f t="shared" ca="1" si="46"/>
        <v>188</v>
      </c>
      <c r="I111" s="14" t="str">
        <f t="shared" ca="1" si="46"/>
        <v/>
      </c>
      <c r="J111" t="str">
        <f t="shared" ca="1" si="46"/>
        <v/>
      </c>
      <c r="K111" t="str">
        <f t="shared" ca="1" si="46"/>
        <v/>
      </c>
      <c r="L111" t="str">
        <f t="shared" ca="1" si="46"/>
        <v>(E-0.7m P; B; 0.8m M; ph) (W-2.5m C; B; w)</v>
      </c>
      <c r="M111" t="str">
        <f t="shared" ca="1" si="46"/>
        <v/>
      </c>
      <c r="N111" t="str">
        <f t="shared" ca="1" si="46"/>
        <v>X</v>
      </c>
      <c r="O111" t="str">
        <f t="shared" ca="1" si="46"/>
        <v/>
      </c>
      <c r="P111" t="str">
        <f t="shared" ca="1" si="46"/>
        <v>X</v>
      </c>
      <c r="Q111" t="str">
        <f t="shared" ca="1" si="46"/>
        <v/>
      </c>
      <c r="R111" t="str">
        <f t="shared" ca="1" si="46"/>
        <v/>
      </c>
      <c r="S111" t="str">
        <f t="shared" ca="1" si="46"/>
        <v/>
      </c>
      <c r="T111" t="str">
        <f t="shared" ca="1" si="46"/>
        <v/>
      </c>
      <c r="U111" t="str">
        <f t="shared" ca="1" si="46"/>
        <v/>
      </c>
      <c r="V111" t="str">
        <f t="shared" ca="1" si="46"/>
        <v/>
      </c>
      <c r="W111" t="str">
        <f t="shared" ca="1" si="44"/>
        <v/>
      </c>
      <c r="X111" t="str">
        <f t="shared" ca="1" si="44"/>
        <v/>
      </c>
      <c r="Y111" t="str">
        <f t="shared" ca="1" si="44"/>
        <v/>
      </c>
      <c r="Z111" t="str">
        <f t="shared" ca="1" si="44"/>
        <v/>
      </c>
      <c r="AA111" t="str">
        <f t="shared" ca="1" si="44"/>
        <v/>
      </c>
      <c r="AB111" t="str">
        <f t="shared" ca="1" si="44"/>
        <v/>
      </c>
      <c r="AC111" t="str">
        <f t="shared" ca="1" si="44"/>
        <v/>
      </c>
      <c r="AD111" t="str">
        <f t="shared" ca="1" si="44"/>
        <v/>
      </c>
      <c r="AE111" t="str">
        <f t="shared" ca="1" si="44"/>
        <v/>
      </c>
      <c r="AF111" t="str">
        <f t="shared" ca="1" si="44"/>
        <v>X</v>
      </c>
      <c r="AG111" t="str">
        <f t="shared" ca="1" si="45"/>
        <v>X</v>
      </c>
      <c r="AH111" t="str">
        <f t="shared" ca="1" si="45"/>
        <v/>
      </c>
      <c r="AI111" t="str">
        <f t="shared" ca="1" si="45"/>
        <v/>
      </c>
      <c r="AJ111" t="str">
        <f t="shared" ca="1" si="45"/>
        <v/>
      </c>
      <c r="AK111" t="str">
        <f t="shared" ca="1" si="45"/>
        <v/>
      </c>
      <c r="AL111" t="str">
        <f t="shared" ca="1" si="45"/>
        <v/>
      </c>
      <c r="AM111" t="str">
        <f t="shared" ca="1" si="45"/>
        <v/>
      </c>
    </row>
    <row r="112" spans="1:39" x14ac:dyDescent="0.25">
      <c r="A112">
        <f t="shared" ca="1" si="42"/>
        <v>1816.6</v>
      </c>
      <c r="B112">
        <f t="shared" ca="1" si="46"/>
        <v>372.5</v>
      </c>
      <c r="C112" s="15" t="s">
        <v>1048</v>
      </c>
      <c r="D112" t="str">
        <f t="shared" ca="1" si="46"/>
        <v/>
      </c>
      <c r="E112" t="str">
        <f t="shared" ca="1" si="46"/>
        <v>Flume Side Trail (1800)</v>
      </c>
      <c r="F112" t="str">
        <f t="shared" ca="1" si="46"/>
        <v/>
      </c>
      <c r="G112">
        <f t="shared" ca="1" si="46"/>
        <v>233</v>
      </c>
      <c r="H112">
        <f t="shared" ca="1" si="46"/>
        <v>188</v>
      </c>
      <c r="I112" s="14" t="str">
        <f t="shared" ca="1" si="46"/>
        <v/>
      </c>
      <c r="J112" t="str">
        <f t="shared" ca="1" si="46"/>
        <v/>
      </c>
      <c r="K112" t="str">
        <f t="shared" ca="1" si="46"/>
        <v/>
      </c>
      <c r="L112" t="str">
        <f t="shared" ca="1" si="46"/>
        <v/>
      </c>
      <c r="M112" t="str">
        <f t="shared" ca="1" si="46"/>
        <v/>
      </c>
      <c r="N112" t="str">
        <f t="shared" ca="1" si="46"/>
        <v/>
      </c>
      <c r="O112" t="str">
        <f t="shared" ca="1" si="46"/>
        <v/>
      </c>
      <c r="P112" t="str">
        <f t="shared" ca="1" si="46"/>
        <v/>
      </c>
      <c r="Q112" t="str">
        <f t="shared" ca="1" si="46"/>
        <v/>
      </c>
      <c r="R112" t="str">
        <f t="shared" ca="1" si="46"/>
        <v/>
      </c>
      <c r="S112" t="str">
        <f t="shared" ca="1" si="46"/>
        <v/>
      </c>
      <c r="T112" t="str">
        <f t="shared" ca="1" si="46"/>
        <v/>
      </c>
      <c r="U112" t="str">
        <f t="shared" ca="1" si="46"/>
        <v/>
      </c>
      <c r="V112" t="str">
        <f t="shared" ca="1" si="46"/>
        <v/>
      </c>
      <c r="W112" t="str">
        <f t="shared" ref="W112:AF121" ca="1" si="47">IF(ISBLANK(INDIRECT(ADDRESS(ROW(),W$1,4,1,"Raw_Data"))),"",(INDIRECT(ADDRESS(ROW(),W$1,4,1,"Raw_Data"))))</f>
        <v/>
      </c>
      <c r="X112" t="str">
        <f t="shared" ca="1" si="47"/>
        <v/>
      </c>
      <c r="Y112" t="str">
        <f t="shared" ca="1" si="47"/>
        <v/>
      </c>
      <c r="Z112" t="str">
        <f t="shared" ca="1" si="47"/>
        <v/>
      </c>
      <c r="AA112" t="str">
        <f t="shared" ca="1" si="47"/>
        <v/>
      </c>
      <c r="AB112" t="str">
        <f t="shared" ca="1" si="47"/>
        <v/>
      </c>
      <c r="AC112" t="str">
        <f t="shared" ca="1" si="47"/>
        <v/>
      </c>
      <c r="AD112" t="str">
        <f t="shared" ca="1" si="47"/>
        <v/>
      </c>
      <c r="AE112" t="str">
        <f t="shared" ca="1" si="47"/>
        <v/>
      </c>
      <c r="AF112" t="str">
        <f t="shared" ca="1" si="47"/>
        <v/>
      </c>
      <c r="AG112" t="str">
        <f t="shared" ref="AG112:AM121" ca="1" si="48">IF(ISBLANK(INDIRECT(ADDRESS(ROW(),AG$1,4,1,"Raw_Data"))),"",(INDIRECT(ADDRESS(ROW(),AG$1,4,1,"Raw_Data"))))</f>
        <v/>
      </c>
      <c r="AH112" t="str">
        <f t="shared" ca="1" si="48"/>
        <v/>
      </c>
      <c r="AI112" t="str">
        <f t="shared" ca="1" si="48"/>
        <v/>
      </c>
      <c r="AJ112" t="str">
        <f t="shared" ca="1" si="48"/>
        <v/>
      </c>
      <c r="AK112" t="str">
        <f t="shared" ca="1" si="48"/>
        <v/>
      </c>
      <c r="AL112" t="str">
        <f t="shared" ca="1" si="48"/>
        <v/>
      </c>
      <c r="AM112" t="str">
        <f t="shared" ca="1" si="48"/>
        <v/>
      </c>
    </row>
    <row r="113" spans="1:39" x14ac:dyDescent="0.25">
      <c r="A113">
        <f t="shared" ca="1" si="42"/>
        <v>1818.6</v>
      </c>
      <c r="B113">
        <f t="shared" ca="1" si="46"/>
        <v>370.5</v>
      </c>
      <c r="C113" s="15" t="s">
        <v>1048</v>
      </c>
      <c r="D113" t="str">
        <f t="shared" ca="1" si="46"/>
        <v/>
      </c>
      <c r="E113" t="str">
        <f t="shared" ca="1" si="46"/>
        <v>+AMC Liberty Springs Tentsite (3870)</v>
      </c>
      <c r="F113" t="str">
        <f t="shared" ca="1" si="46"/>
        <v/>
      </c>
      <c r="G113">
        <f t="shared" ca="1" si="46"/>
        <v>237</v>
      </c>
      <c r="H113">
        <f t="shared" ca="1" si="46"/>
        <v>189</v>
      </c>
      <c r="I113" s="14" t="str">
        <f t="shared" ca="1" si="46"/>
        <v/>
      </c>
      <c r="J113" t="str">
        <f t="shared" ca="1" si="46"/>
        <v/>
      </c>
      <c r="K113" t="str">
        <f t="shared" ca="1" si="46"/>
        <v/>
      </c>
      <c r="L113" t="str">
        <f t="shared" ca="1" si="46"/>
        <v>C; w</v>
      </c>
      <c r="M113" t="str">
        <f t="shared" ca="1" si="46"/>
        <v/>
      </c>
      <c r="N113" t="str">
        <f t="shared" ca="1" si="46"/>
        <v/>
      </c>
      <c r="O113" t="str">
        <f t="shared" ca="1" si="46"/>
        <v/>
      </c>
      <c r="P113" t="str">
        <f t="shared" ca="1" si="46"/>
        <v>X</v>
      </c>
      <c r="Q113" t="str">
        <f t="shared" ca="1" si="46"/>
        <v/>
      </c>
      <c r="R113" t="str">
        <f t="shared" ca="1" si="46"/>
        <v/>
      </c>
      <c r="S113" t="str">
        <f t="shared" ca="1" si="46"/>
        <v/>
      </c>
      <c r="T113" t="str">
        <f t="shared" ca="1" si="46"/>
        <v/>
      </c>
      <c r="U113" t="str">
        <f t="shared" ca="1" si="46"/>
        <v/>
      </c>
      <c r="V113" t="str">
        <f t="shared" ca="1" si="46"/>
        <v/>
      </c>
      <c r="W113" t="str">
        <f t="shared" ca="1" si="47"/>
        <v/>
      </c>
      <c r="X113" t="str">
        <f t="shared" ca="1" si="47"/>
        <v/>
      </c>
      <c r="Y113" t="str">
        <f t="shared" ca="1" si="47"/>
        <v/>
      </c>
      <c r="Z113" t="str">
        <f t="shared" ca="1" si="47"/>
        <v/>
      </c>
      <c r="AA113" t="str">
        <f t="shared" ca="1" si="47"/>
        <v/>
      </c>
      <c r="AB113" t="str">
        <f t="shared" ca="1" si="47"/>
        <v/>
      </c>
      <c r="AC113" t="str">
        <f t="shared" ca="1" si="47"/>
        <v/>
      </c>
      <c r="AD113" t="str">
        <f t="shared" ca="1" si="47"/>
        <v/>
      </c>
      <c r="AE113" t="str">
        <f t="shared" ca="1" si="47"/>
        <v/>
      </c>
      <c r="AF113" t="str">
        <f t="shared" ca="1" si="47"/>
        <v>X</v>
      </c>
      <c r="AG113" t="str">
        <f t="shared" ca="1" si="48"/>
        <v/>
      </c>
      <c r="AH113" t="str">
        <f t="shared" ca="1" si="48"/>
        <v/>
      </c>
      <c r="AI113" t="str">
        <f t="shared" ca="1" si="48"/>
        <v/>
      </c>
      <c r="AJ113" t="str">
        <f t="shared" ca="1" si="48"/>
        <v/>
      </c>
      <c r="AK113" t="str">
        <f t="shared" ca="1" si="48"/>
        <v/>
      </c>
      <c r="AL113" t="str">
        <f t="shared" ca="1" si="48"/>
        <v/>
      </c>
      <c r="AM113" t="str">
        <f t="shared" ca="1" si="48"/>
        <v/>
      </c>
    </row>
    <row r="114" spans="1:39" x14ac:dyDescent="0.25">
      <c r="A114">
        <f t="shared" ca="1" si="42"/>
        <v>1818.9</v>
      </c>
      <c r="B114">
        <f t="shared" ca="1" si="46"/>
        <v>370.2</v>
      </c>
      <c r="C114" s="15" t="s">
        <v>1048</v>
      </c>
      <c r="D114" t="str">
        <f t="shared" ca="1" si="46"/>
        <v/>
      </c>
      <c r="E114" t="str">
        <f t="shared" ca="1" si="46"/>
        <v xml:space="preserve">Franconia Ridge Trail (4260) ...0.3m to Mt. Liberty </v>
      </c>
      <c r="F114" t="str">
        <f t="shared" ca="1" si="46"/>
        <v/>
      </c>
      <c r="G114">
        <f t="shared" ca="1" si="46"/>
        <v>237</v>
      </c>
      <c r="H114">
        <f t="shared" ca="1" si="46"/>
        <v>189</v>
      </c>
      <c r="I114" s="14" t="str">
        <f t="shared" ca="1" si="46"/>
        <v/>
      </c>
      <c r="J114" t="str">
        <f t="shared" ca="1" si="46"/>
        <v/>
      </c>
      <c r="K114" t="str">
        <f t="shared" ca="1" si="46"/>
        <v/>
      </c>
      <c r="L114" t="str">
        <f t="shared" ca="1" si="46"/>
        <v/>
      </c>
      <c r="M114" t="str">
        <f t="shared" ca="1" si="46"/>
        <v/>
      </c>
      <c r="N114" t="str">
        <f t="shared" ca="1" si="46"/>
        <v/>
      </c>
      <c r="O114" t="str">
        <f t="shared" ca="1" si="46"/>
        <v/>
      </c>
      <c r="P114" t="str">
        <f t="shared" ca="1" si="46"/>
        <v/>
      </c>
      <c r="Q114" t="str">
        <f t="shared" ca="1" si="46"/>
        <v/>
      </c>
      <c r="R114" t="str">
        <f t="shared" ca="1" si="46"/>
        <v/>
      </c>
      <c r="S114" t="str">
        <f t="shared" ca="1" si="46"/>
        <v/>
      </c>
      <c r="T114" t="str">
        <f t="shared" ca="1" si="46"/>
        <v/>
      </c>
      <c r="U114" t="str">
        <f t="shared" ca="1" si="46"/>
        <v/>
      </c>
      <c r="V114" t="str">
        <f t="shared" ca="1" si="46"/>
        <v/>
      </c>
      <c r="W114" t="str">
        <f t="shared" ca="1" si="47"/>
        <v/>
      </c>
      <c r="X114" t="str">
        <f t="shared" ca="1" si="47"/>
        <v/>
      </c>
      <c r="Y114" t="str">
        <f t="shared" ca="1" si="47"/>
        <v/>
      </c>
      <c r="Z114" t="str">
        <f t="shared" ca="1" si="47"/>
        <v/>
      </c>
      <c r="AA114" t="str">
        <f t="shared" ca="1" si="47"/>
        <v/>
      </c>
      <c r="AB114" t="str">
        <f t="shared" ca="1" si="47"/>
        <v/>
      </c>
      <c r="AC114" t="str">
        <f t="shared" ca="1" si="47"/>
        <v/>
      </c>
      <c r="AD114" t="str">
        <f t="shared" ca="1" si="47"/>
        <v/>
      </c>
      <c r="AE114" t="str">
        <f t="shared" ca="1" si="47"/>
        <v/>
      </c>
      <c r="AF114" t="str">
        <f t="shared" ca="1" si="47"/>
        <v/>
      </c>
      <c r="AG114" t="str">
        <f t="shared" ca="1" si="48"/>
        <v/>
      </c>
      <c r="AH114" t="str">
        <f t="shared" ca="1" si="48"/>
        <v/>
      </c>
      <c r="AI114" t="str">
        <f t="shared" ca="1" si="48"/>
        <v/>
      </c>
      <c r="AJ114" t="str">
        <f t="shared" ca="1" si="48"/>
        <v/>
      </c>
      <c r="AK114" t="str">
        <f t="shared" ca="1" si="48"/>
        <v/>
      </c>
      <c r="AL114" t="str">
        <f t="shared" ca="1" si="48"/>
        <v/>
      </c>
      <c r="AM114" t="str">
        <f t="shared" ca="1" si="48"/>
        <v/>
      </c>
    </row>
    <row r="115" spans="1:39" x14ac:dyDescent="0.25">
      <c r="A115">
        <f t="shared" ca="1" si="42"/>
        <v>1820.7</v>
      </c>
      <c r="B115">
        <f t="shared" ca="1" si="46"/>
        <v>368.4</v>
      </c>
      <c r="C115" s="15" t="s">
        <v>1048</v>
      </c>
      <c r="D115" t="str">
        <f t="shared" ca="1" si="46"/>
        <v>FEATURE</v>
      </c>
      <c r="E115" t="str">
        <f t="shared" ca="1" si="46"/>
        <v xml:space="preserve">Little Haystack Mountain; Falling Waters Trail (4800)...above treeline for next 2.5 miles north on Franconia Ridge </v>
      </c>
      <c r="F115" t="str">
        <f t="shared" ca="1" si="46"/>
        <v/>
      </c>
      <c r="G115">
        <f t="shared" ca="1" si="46"/>
        <v>237</v>
      </c>
      <c r="H115">
        <f t="shared" ca="1" si="46"/>
        <v>189</v>
      </c>
      <c r="I115" s="14" t="str">
        <f t="shared" ca="1" si="46"/>
        <v/>
      </c>
      <c r="J115" t="str">
        <f t="shared" ref="J115:V116" ca="1" si="49">IF(ISBLANK(INDIRECT(ADDRESS(ROW(),J$1,4,1,"Raw_Data"))),"",(INDIRECT(ADDRESS(ROW(),J$1,4,1,"Raw_Data"))))</f>
        <v/>
      </c>
      <c r="K115" t="str">
        <f t="shared" ca="1" si="49"/>
        <v>Franconia Ridge Trail</v>
      </c>
      <c r="L115" t="str">
        <f t="shared" ca="1" si="49"/>
        <v/>
      </c>
      <c r="M115" t="str">
        <f t="shared" ca="1" si="49"/>
        <v/>
      </c>
      <c r="N115" t="str">
        <f t="shared" ca="1" si="49"/>
        <v/>
      </c>
      <c r="O115" t="str">
        <f t="shared" ca="1" si="49"/>
        <v/>
      </c>
      <c r="P115" t="str">
        <f t="shared" ca="1" si="49"/>
        <v/>
      </c>
      <c r="Q115" t="str">
        <f t="shared" ca="1" si="49"/>
        <v/>
      </c>
      <c r="R115" t="str">
        <f t="shared" ca="1" si="49"/>
        <v/>
      </c>
      <c r="S115" t="str">
        <f t="shared" ca="1" si="49"/>
        <v/>
      </c>
      <c r="T115" t="str">
        <f t="shared" ca="1" si="49"/>
        <v/>
      </c>
      <c r="U115" t="str">
        <f t="shared" ca="1" si="49"/>
        <v/>
      </c>
      <c r="V115" t="str">
        <f t="shared" ca="1" si="49"/>
        <v/>
      </c>
      <c r="W115" t="str">
        <f t="shared" ca="1" si="47"/>
        <v/>
      </c>
      <c r="X115" t="str">
        <f t="shared" ca="1" si="47"/>
        <v/>
      </c>
      <c r="Y115" t="str">
        <f t="shared" ca="1" si="47"/>
        <v/>
      </c>
      <c r="Z115" t="str">
        <f t="shared" ca="1" si="47"/>
        <v/>
      </c>
      <c r="AA115" t="str">
        <f t="shared" ca="1" si="47"/>
        <v/>
      </c>
      <c r="AB115" t="str">
        <f t="shared" ca="1" si="47"/>
        <v/>
      </c>
      <c r="AC115" t="str">
        <f t="shared" ca="1" si="47"/>
        <v/>
      </c>
      <c r="AD115" t="str">
        <f t="shared" ca="1" si="47"/>
        <v/>
      </c>
      <c r="AE115" t="str">
        <f t="shared" ca="1" si="47"/>
        <v/>
      </c>
      <c r="AF115" t="str">
        <f t="shared" ca="1" si="47"/>
        <v/>
      </c>
      <c r="AG115" t="str">
        <f t="shared" ca="1" si="48"/>
        <v/>
      </c>
      <c r="AH115" t="str">
        <f t="shared" ca="1" si="48"/>
        <v/>
      </c>
      <c r="AI115" t="str">
        <f t="shared" ca="1" si="48"/>
        <v/>
      </c>
      <c r="AJ115" t="str">
        <f t="shared" ca="1" si="48"/>
        <v/>
      </c>
      <c r="AK115" t="str">
        <f t="shared" ca="1" si="48"/>
        <v/>
      </c>
      <c r="AL115" t="str">
        <f t="shared" ca="1" si="48"/>
        <v/>
      </c>
      <c r="AM115" t="str">
        <f t="shared" ca="1" si="48"/>
        <v/>
      </c>
    </row>
    <row r="116" spans="1:39" x14ac:dyDescent="0.25">
      <c r="A116">
        <f t="shared" ref="A116:R131" ca="1" si="50">IF(ISBLANK(INDIRECT(ADDRESS(ROW(),A$1,4,1,"Raw_Data"))),"",(INDIRECT(ADDRESS(ROW(),A$1,4,1,"Raw_Data"))))</f>
        <v>1821.4</v>
      </c>
      <c r="B116">
        <f t="shared" ca="1" si="50"/>
        <v>367.7</v>
      </c>
      <c r="C116" s="15" t="s">
        <v>1048</v>
      </c>
      <c r="D116" t="str">
        <f t="shared" ca="1" si="50"/>
        <v>FEATURE</v>
      </c>
      <c r="E116" t="str">
        <f t="shared" ca="1" si="50"/>
        <v>Mt. Lincoln (5089)</v>
      </c>
      <c r="F116" t="str">
        <f t="shared" ca="1" si="50"/>
        <v/>
      </c>
      <c r="G116">
        <f t="shared" ca="1" si="50"/>
        <v>237</v>
      </c>
      <c r="H116">
        <f t="shared" ca="1" si="50"/>
        <v>189</v>
      </c>
      <c r="I116" s="14" t="str">
        <f t="shared" ca="1" si="46"/>
        <v/>
      </c>
      <c r="J116" t="str">
        <f t="shared" ca="1" si="50"/>
        <v/>
      </c>
      <c r="K116" t="str">
        <f t="shared" ca="1" si="50"/>
        <v/>
      </c>
      <c r="L116" t="str">
        <f t="shared" ca="1" si="50"/>
        <v/>
      </c>
      <c r="M116" t="str">
        <f t="shared" ca="1" si="50"/>
        <v/>
      </c>
      <c r="N116" t="str">
        <f t="shared" ca="1" si="50"/>
        <v/>
      </c>
      <c r="O116" t="str">
        <f t="shared" ca="1" si="50"/>
        <v/>
      </c>
      <c r="P116" t="str">
        <f t="shared" ca="1" si="50"/>
        <v/>
      </c>
      <c r="Q116" t="str">
        <f t="shared" ca="1" si="50"/>
        <v/>
      </c>
      <c r="R116" t="str">
        <f t="shared" ca="1" si="50"/>
        <v/>
      </c>
      <c r="S116" t="str">
        <f t="shared" ca="1" si="49"/>
        <v/>
      </c>
      <c r="T116" t="str">
        <f t="shared" ca="1" si="49"/>
        <v/>
      </c>
      <c r="U116" t="str">
        <f t="shared" ca="1" si="49"/>
        <v/>
      </c>
      <c r="V116" t="str">
        <f t="shared" ca="1" si="49"/>
        <v/>
      </c>
      <c r="W116" t="str">
        <f t="shared" ca="1" si="47"/>
        <v/>
      </c>
      <c r="X116" t="str">
        <f t="shared" ca="1" si="47"/>
        <v/>
      </c>
      <c r="Y116" t="str">
        <f t="shared" ca="1" si="47"/>
        <v/>
      </c>
      <c r="Z116" t="str">
        <f t="shared" ca="1" si="47"/>
        <v/>
      </c>
      <c r="AA116" t="str">
        <f t="shared" ca="1" si="47"/>
        <v/>
      </c>
      <c r="AB116" t="str">
        <f t="shared" ca="1" si="47"/>
        <v/>
      </c>
      <c r="AC116" t="str">
        <f t="shared" ca="1" si="47"/>
        <v/>
      </c>
      <c r="AD116" t="str">
        <f t="shared" ca="1" si="47"/>
        <v/>
      </c>
      <c r="AE116" t="str">
        <f t="shared" ca="1" si="47"/>
        <v/>
      </c>
      <c r="AF116" t="str">
        <f t="shared" ca="1" si="47"/>
        <v/>
      </c>
      <c r="AG116" t="str">
        <f t="shared" ca="1" si="48"/>
        <v/>
      </c>
      <c r="AH116" t="str">
        <f t="shared" ca="1" si="48"/>
        <v/>
      </c>
      <c r="AI116" t="str">
        <f t="shared" ca="1" si="48"/>
        <v/>
      </c>
      <c r="AJ116" t="str">
        <f t="shared" ca="1" si="48"/>
        <v/>
      </c>
      <c r="AK116" t="str">
        <f t="shared" ca="1" si="48"/>
        <v/>
      </c>
      <c r="AL116" t="str">
        <f t="shared" ca="1" si="48"/>
        <v/>
      </c>
      <c r="AM116" t="str">
        <f t="shared" ca="1" si="48"/>
        <v/>
      </c>
    </row>
    <row r="117" spans="1:39" x14ac:dyDescent="0.25">
      <c r="A117">
        <f t="shared" ca="1" si="50"/>
        <v>1822.4</v>
      </c>
      <c r="B117">
        <f t="shared" ref="B117:V124" ca="1" si="51">IF(ISBLANK(INDIRECT(ADDRESS(ROW(),B$1,4,1,"Raw_Data"))),"",(INDIRECT(ADDRESS(ROW(),B$1,4,1,"Raw_Data"))))</f>
        <v>366.7</v>
      </c>
      <c r="C117" s="15" t="s">
        <v>1048</v>
      </c>
      <c r="D117" t="str">
        <f t="shared" ca="1" si="51"/>
        <v>HUT</v>
      </c>
      <c r="E117" t="str">
        <f t="shared" ca="1" si="51"/>
        <v>Mt. Lafayette; Greenleaf Trail to +AMC Greenleaf Hut (5260)</v>
      </c>
      <c r="F117" t="str">
        <f t="shared" ca="1" si="51"/>
        <v>Visible from the summit of Mt. Lafayette  it is 1.1 miles (straight down!) on the Greenleaf Trail to the hut</v>
      </c>
      <c r="G117">
        <f t="shared" ca="1" si="51"/>
        <v>237</v>
      </c>
      <c r="H117">
        <f t="shared" ca="1" si="51"/>
        <v>189</v>
      </c>
      <c r="I117" s="14" t="str">
        <f t="shared" ca="1" si="46"/>
        <v/>
      </c>
      <c r="J117" t="str">
        <f t="shared" ca="1" si="51"/>
        <v/>
      </c>
      <c r="K117" t="str">
        <f t="shared" ca="1" si="51"/>
        <v/>
      </c>
      <c r="L117" t="str">
        <f t="shared" ca="1" si="51"/>
        <v>(W-0.2m w; 1.1m L; M; w)</v>
      </c>
      <c r="M117" t="str">
        <f t="shared" ca="1" si="51"/>
        <v>W-0.2m</v>
      </c>
      <c r="N117" t="str">
        <f t="shared" ca="1" si="51"/>
        <v/>
      </c>
      <c r="O117" t="str">
        <f t="shared" ca="1" si="51"/>
        <v/>
      </c>
      <c r="P117" t="str">
        <f t="shared" ca="1" si="51"/>
        <v/>
      </c>
      <c r="Q117" t="str">
        <f t="shared" ca="1" si="51"/>
        <v/>
      </c>
      <c r="R117" t="str">
        <f t="shared" ca="1" si="51"/>
        <v/>
      </c>
      <c r="S117" t="str">
        <f t="shared" ca="1" si="51"/>
        <v/>
      </c>
      <c r="T117" t="str">
        <f t="shared" ca="1" si="51"/>
        <v/>
      </c>
      <c r="U117" t="str">
        <f t="shared" ca="1" si="51"/>
        <v/>
      </c>
      <c r="V117" t="str">
        <f t="shared" ca="1" si="51"/>
        <v/>
      </c>
      <c r="W117" t="str">
        <f t="shared" ca="1" si="47"/>
        <v/>
      </c>
      <c r="X117" t="str">
        <f t="shared" ca="1" si="47"/>
        <v/>
      </c>
      <c r="Y117" t="str">
        <f t="shared" ca="1" si="47"/>
        <v/>
      </c>
      <c r="Z117" t="str">
        <f t="shared" ca="1" si="47"/>
        <v/>
      </c>
      <c r="AA117" t="str">
        <f t="shared" ca="1" si="47"/>
        <v/>
      </c>
      <c r="AB117" t="str">
        <f t="shared" ca="1" si="47"/>
        <v/>
      </c>
      <c r="AC117" t="str">
        <f t="shared" ca="1" si="47"/>
        <v/>
      </c>
      <c r="AD117" t="str">
        <f t="shared" ca="1" si="47"/>
        <v>X</v>
      </c>
      <c r="AE117" t="str">
        <f t="shared" ca="1" si="47"/>
        <v/>
      </c>
      <c r="AF117" t="str">
        <f t="shared" ca="1" si="47"/>
        <v>X</v>
      </c>
      <c r="AG117" t="str">
        <f t="shared" ca="1" si="48"/>
        <v>X</v>
      </c>
      <c r="AH117" t="str">
        <f t="shared" ca="1" si="48"/>
        <v/>
      </c>
      <c r="AI117" t="str">
        <f t="shared" ca="1" si="48"/>
        <v/>
      </c>
      <c r="AJ117" t="str">
        <f t="shared" ca="1" si="48"/>
        <v/>
      </c>
      <c r="AK117">
        <f t="shared" ca="1" si="48"/>
        <v>-71.660799999999995</v>
      </c>
      <c r="AL117">
        <f t="shared" ca="1" si="48"/>
        <v>44.160269999999997</v>
      </c>
      <c r="AM117">
        <f t="shared" ca="1" si="48"/>
        <v>5291</v>
      </c>
    </row>
    <row r="118" spans="1:39" x14ac:dyDescent="0.25">
      <c r="A118" t="str">
        <f t="shared" ca="1" si="50"/>
        <v/>
      </c>
      <c r="B118" t="str">
        <f t="shared" ca="1" si="51"/>
        <v/>
      </c>
      <c r="C118" s="15" t="s">
        <v>1048</v>
      </c>
      <c r="D118" t="str">
        <f t="shared" ca="1" si="51"/>
        <v>FEATURE</v>
      </c>
      <c r="E118" t="str">
        <f t="shared" ca="1" si="51"/>
        <v/>
      </c>
      <c r="F118" t="str">
        <f t="shared" ca="1" si="51"/>
        <v/>
      </c>
      <c r="G118">
        <f t="shared" ca="1" si="51"/>
        <v>237</v>
      </c>
      <c r="H118">
        <f t="shared" ca="1" si="51"/>
        <v>189</v>
      </c>
      <c r="I118" s="14" t="str">
        <f t="shared" ca="1" si="46"/>
        <v/>
      </c>
      <c r="J118" t="str">
        <f t="shared" ca="1" si="51"/>
        <v/>
      </c>
      <c r="K118" t="str">
        <f t="shared" ca="1" si="51"/>
        <v/>
      </c>
      <c r="L118" t="str">
        <f t="shared" ca="1" si="51"/>
        <v/>
      </c>
      <c r="M118" t="str">
        <f t="shared" ca="1" si="51"/>
        <v/>
      </c>
      <c r="N118" t="str">
        <f t="shared" ca="1" si="51"/>
        <v/>
      </c>
      <c r="O118" t="str">
        <f t="shared" ca="1" si="51"/>
        <v/>
      </c>
      <c r="P118" t="str">
        <f t="shared" ca="1" si="51"/>
        <v/>
      </c>
      <c r="Q118" t="str">
        <f t="shared" ca="1" si="51"/>
        <v/>
      </c>
      <c r="R118" t="str">
        <f t="shared" ca="1" si="51"/>
        <v/>
      </c>
      <c r="S118" t="str">
        <f t="shared" ca="1" si="51"/>
        <v/>
      </c>
      <c r="T118" t="str">
        <f t="shared" ca="1" si="51"/>
        <v/>
      </c>
      <c r="U118" t="str">
        <f t="shared" ca="1" si="51"/>
        <v/>
      </c>
      <c r="V118" t="str">
        <f t="shared" ca="1" si="51"/>
        <v/>
      </c>
      <c r="W118" t="str">
        <f t="shared" ca="1" si="47"/>
        <v/>
      </c>
      <c r="X118" t="str">
        <f t="shared" ca="1" si="47"/>
        <v/>
      </c>
      <c r="Y118" t="str">
        <f t="shared" ca="1" si="47"/>
        <v/>
      </c>
      <c r="Z118" t="str">
        <f t="shared" ca="1" si="47"/>
        <v/>
      </c>
      <c r="AA118" t="str">
        <f t="shared" ca="1" si="47"/>
        <v/>
      </c>
      <c r="AB118" t="str">
        <f t="shared" ca="1" si="47"/>
        <v/>
      </c>
      <c r="AC118" t="str">
        <f t="shared" ca="1" si="47"/>
        <v/>
      </c>
      <c r="AD118" t="str">
        <f t="shared" ca="1" si="47"/>
        <v/>
      </c>
      <c r="AE118" t="str">
        <f t="shared" ca="1" si="47"/>
        <v/>
      </c>
      <c r="AF118" t="str">
        <f t="shared" ca="1" si="47"/>
        <v/>
      </c>
      <c r="AG118" t="str">
        <f t="shared" ca="1" si="48"/>
        <v/>
      </c>
      <c r="AH118" t="str">
        <f t="shared" ca="1" si="48"/>
        <v/>
      </c>
      <c r="AI118" t="str">
        <f t="shared" ca="1" si="48"/>
        <v/>
      </c>
      <c r="AJ118" t="str">
        <f t="shared" ca="1" si="48"/>
        <v/>
      </c>
      <c r="AK118" t="str">
        <f t="shared" ca="1" si="48"/>
        <v/>
      </c>
      <c r="AL118" t="str">
        <f t="shared" ca="1" si="48"/>
        <v/>
      </c>
      <c r="AM118" t="str">
        <f t="shared" ca="1" si="48"/>
        <v/>
      </c>
    </row>
    <row r="119" spans="1:39" x14ac:dyDescent="0.25">
      <c r="A119">
        <f t="shared" ca="1" si="50"/>
        <v>1823.2</v>
      </c>
      <c r="B119">
        <f t="shared" ca="1" si="51"/>
        <v>365.9</v>
      </c>
      <c r="C119" s="15" t="s">
        <v>1048</v>
      </c>
      <c r="D119" t="str">
        <f t="shared" ca="1" si="51"/>
        <v/>
      </c>
      <c r="E119" t="str">
        <f t="shared" ca="1" si="51"/>
        <v xml:space="preserve">Skookumchuck Trail Jct. (4680)... above treeline for the next 2.5 miles south on Franconia Ridge </v>
      </c>
      <c r="F119" t="str">
        <f t="shared" ca="1" si="51"/>
        <v/>
      </c>
      <c r="G119">
        <f t="shared" ca="1" si="51"/>
        <v>237</v>
      </c>
      <c r="H119">
        <f t="shared" ca="1" si="51"/>
        <v>189</v>
      </c>
      <c r="I119" s="14" t="str">
        <f t="shared" ca="1" si="46"/>
        <v/>
      </c>
      <c r="J119" t="str">
        <f t="shared" ca="1" si="51"/>
        <v/>
      </c>
      <c r="K119" t="str">
        <f t="shared" ca="1" si="51"/>
        <v>Garfield Ridge Trail</v>
      </c>
      <c r="L119" t="str">
        <f t="shared" ca="1" si="51"/>
        <v/>
      </c>
      <c r="M119" t="str">
        <f t="shared" ca="1" si="51"/>
        <v/>
      </c>
      <c r="N119" t="str">
        <f t="shared" ca="1" si="51"/>
        <v/>
      </c>
      <c r="O119" t="str">
        <f t="shared" ca="1" si="51"/>
        <v/>
      </c>
      <c r="P119" t="str">
        <f t="shared" ca="1" si="51"/>
        <v/>
      </c>
      <c r="Q119" t="str">
        <f t="shared" ca="1" si="51"/>
        <v/>
      </c>
      <c r="R119" t="str">
        <f t="shared" ca="1" si="51"/>
        <v/>
      </c>
      <c r="S119" t="str">
        <f t="shared" ca="1" si="51"/>
        <v/>
      </c>
      <c r="T119" t="str">
        <f t="shared" ca="1" si="51"/>
        <v/>
      </c>
      <c r="U119" t="str">
        <f t="shared" ca="1" si="51"/>
        <v/>
      </c>
      <c r="V119" t="str">
        <f t="shared" ca="1" si="51"/>
        <v/>
      </c>
      <c r="W119" t="str">
        <f t="shared" ca="1" si="47"/>
        <v/>
      </c>
      <c r="X119" t="str">
        <f t="shared" ca="1" si="47"/>
        <v/>
      </c>
      <c r="Y119" t="str">
        <f t="shared" ca="1" si="47"/>
        <v/>
      </c>
      <c r="Z119" t="str">
        <f t="shared" ca="1" si="47"/>
        <v/>
      </c>
      <c r="AA119" t="str">
        <f t="shared" ca="1" si="47"/>
        <v/>
      </c>
      <c r="AB119" t="str">
        <f t="shared" ca="1" si="47"/>
        <v/>
      </c>
      <c r="AC119" t="str">
        <f t="shared" ca="1" si="47"/>
        <v/>
      </c>
      <c r="AD119" t="str">
        <f t="shared" ca="1" si="47"/>
        <v/>
      </c>
      <c r="AE119" t="str">
        <f t="shared" ca="1" si="47"/>
        <v/>
      </c>
      <c r="AF119" t="str">
        <f t="shared" ca="1" si="47"/>
        <v/>
      </c>
      <c r="AG119" t="str">
        <f t="shared" ca="1" si="48"/>
        <v/>
      </c>
      <c r="AH119" t="str">
        <f t="shared" ca="1" si="48"/>
        <v/>
      </c>
      <c r="AI119" t="str">
        <f t="shared" ca="1" si="48"/>
        <v/>
      </c>
      <c r="AJ119" t="str">
        <f t="shared" ca="1" si="48"/>
        <v/>
      </c>
      <c r="AK119" t="str">
        <f t="shared" ca="1" si="48"/>
        <v/>
      </c>
      <c r="AL119" t="str">
        <f t="shared" ca="1" si="48"/>
        <v/>
      </c>
      <c r="AM119" t="str">
        <f t="shared" ca="1" si="48"/>
        <v/>
      </c>
    </row>
    <row r="120" spans="1:39" x14ac:dyDescent="0.25">
      <c r="A120">
        <f t="shared" ca="1" si="50"/>
        <v>1825.2</v>
      </c>
      <c r="B120">
        <f t="shared" ca="1" si="51"/>
        <v>363.9</v>
      </c>
      <c r="C120" s="15" t="s">
        <v>1041</v>
      </c>
      <c r="D120" t="str">
        <f t="shared" ca="1" si="51"/>
        <v/>
      </c>
      <c r="E120" t="str">
        <f t="shared" ca="1" si="51"/>
        <v>Garfield Pond (3860)</v>
      </c>
      <c r="F120" t="str">
        <f t="shared" ca="1" si="51"/>
        <v/>
      </c>
      <c r="G120">
        <f t="shared" ca="1" si="51"/>
        <v>237</v>
      </c>
      <c r="H120">
        <f t="shared" ca="1" si="51"/>
        <v>189</v>
      </c>
      <c r="I120" s="14" t="str">
        <f t="shared" ca="1" si="46"/>
        <v/>
      </c>
      <c r="J120" t="str">
        <f t="shared" ca="1" si="51"/>
        <v/>
      </c>
      <c r="K120" t="str">
        <f t="shared" ca="1" si="51"/>
        <v/>
      </c>
      <c r="L120" t="str">
        <f t="shared" ca="1" si="51"/>
        <v>w</v>
      </c>
      <c r="M120" t="str">
        <f t="shared" ca="1" si="51"/>
        <v/>
      </c>
      <c r="N120" t="str">
        <f t="shared" ca="1" si="51"/>
        <v/>
      </c>
      <c r="O120" t="str">
        <f t="shared" ca="1" si="51"/>
        <v/>
      </c>
      <c r="P120" t="str">
        <f t="shared" ca="1" si="51"/>
        <v/>
      </c>
      <c r="Q120" t="str">
        <f t="shared" ca="1" si="51"/>
        <v/>
      </c>
      <c r="R120" t="str">
        <f t="shared" ca="1" si="51"/>
        <v/>
      </c>
      <c r="S120" t="str">
        <f t="shared" ca="1" si="51"/>
        <v/>
      </c>
      <c r="T120" t="str">
        <f t="shared" ca="1" si="51"/>
        <v/>
      </c>
      <c r="U120" t="str">
        <f t="shared" ca="1" si="51"/>
        <v/>
      </c>
      <c r="V120" t="str">
        <f t="shared" ca="1" si="51"/>
        <v/>
      </c>
      <c r="W120" t="str">
        <f t="shared" ca="1" si="47"/>
        <v/>
      </c>
      <c r="X120" t="str">
        <f t="shared" ca="1" si="47"/>
        <v/>
      </c>
      <c r="Y120" t="str">
        <f t="shared" ca="1" si="47"/>
        <v/>
      </c>
      <c r="Z120" t="str">
        <f t="shared" ca="1" si="47"/>
        <v/>
      </c>
      <c r="AA120" t="str">
        <f t="shared" ca="1" si="47"/>
        <v/>
      </c>
      <c r="AB120" t="str">
        <f t="shared" ca="1" si="47"/>
        <v/>
      </c>
      <c r="AC120" t="str">
        <f t="shared" ca="1" si="47"/>
        <v/>
      </c>
      <c r="AD120" t="str">
        <f t="shared" ca="1" si="47"/>
        <v/>
      </c>
      <c r="AE120" t="str">
        <f t="shared" ca="1" si="47"/>
        <v/>
      </c>
      <c r="AF120" t="str">
        <f t="shared" ca="1" si="47"/>
        <v>X</v>
      </c>
      <c r="AG120" t="str">
        <f t="shared" ca="1" si="48"/>
        <v/>
      </c>
      <c r="AH120" t="str">
        <f t="shared" ca="1" si="48"/>
        <v/>
      </c>
      <c r="AI120" t="str">
        <f t="shared" ca="1" si="48"/>
        <v/>
      </c>
      <c r="AJ120" t="str">
        <f t="shared" ca="1" si="48"/>
        <v/>
      </c>
      <c r="AK120" t="str">
        <f t="shared" ca="1" si="48"/>
        <v/>
      </c>
      <c r="AL120" t="str">
        <f t="shared" ca="1" si="48"/>
        <v/>
      </c>
      <c r="AM120" t="str">
        <f t="shared" ca="1" si="48"/>
        <v/>
      </c>
    </row>
    <row r="121" spans="1:39" x14ac:dyDescent="0.25">
      <c r="A121">
        <f t="shared" ca="1" si="50"/>
        <v>1825.9</v>
      </c>
      <c r="B121">
        <f t="shared" ca="1" si="51"/>
        <v>363.2</v>
      </c>
      <c r="C121" s="15" t="s">
        <v>1042</v>
      </c>
      <c r="D121" t="str">
        <f t="shared" ca="1" si="51"/>
        <v>FEATURE</v>
      </c>
      <c r="E121" t="str">
        <f t="shared" ca="1" si="51"/>
        <v>Mt. Garfield (4500)</v>
      </c>
      <c r="F121" t="str">
        <f t="shared" ca="1" si="51"/>
        <v/>
      </c>
      <c r="G121">
        <f t="shared" ca="1" si="51"/>
        <v>237</v>
      </c>
      <c r="H121">
        <f t="shared" ca="1" si="51"/>
        <v>189</v>
      </c>
      <c r="I121" s="14" t="str">
        <f t="shared" ca="1" si="46"/>
        <v/>
      </c>
      <c r="J121" t="str">
        <f t="shared" ca="1" si="51"/>
        <v/>
      </c>
      <c r="K121" t="str">
        <f t="shared" ca="1" si="51"/>
        <v/>
      </c>
      <c r="L121" t="str">
        <f t="shared" ca="1" si="51"/>
        <v/>
      </c>
      <c r="M121" t="str">
        <f t="shared" ca="1" si="51"/>
        <v/>
      </c>
      <c r="N121" t="str">
        <f t="shared" ca="1" si="51"/>
        <v/>
      </c>
      <c r="O121" t="str">
        <f t="shared" ca="1" si="51"/>
        <v/>
      </c>
      <c r="P121" t="str">
        <f t="shared" ca="1" si="51"/>
        <v/>
      </c>
      <c r="Q121" t="str">
        <f t="shared" ca="1" si="51"/>
        <v/>
      </c>
      <c r="R121" t="str">
        <f t="shared" ca="1" si="51"/>
        <v/>
      </c>
      <c r="S121" t="str">
        <f t="shared" ca="1" si="51"/>
        <v/>
      </c>
      <c r="T121" t="str">
        <f t="shared" ca="1" si="51"/>
        <v/>
      </c>
      <c r="U121" t="str">
        <f t="shared" ca="1" si="51"/>
        <v/>
      </c>
      <c r="V121" t="str">
        <f t="shared" ca="1" si="51"/>
        <v/>
      </c>
      <c r="W121" t="str">
        <f t="shared" ca="1" si="47"/>
        <v/>
      </c>
      <c r="X121" t="str">
        <f t="shared" ca="1" si="47"/>
        <v/>
      </c>
      <c r="Y121" t="str">
        <f t="shared" ca="1" si="47"/>
        <v/>
      </c>
      <c r="Z121" t="str">
        <f t="shared" ca="1" si="47"/>
        <v/>
      </c>
      <c r="AA121" t="str">
        <f t="shared" ca="1" si="47"/>
        <v/>
      </c>
      <c r="AB121" t="str">
        <f t="shared" ca="1" si="47"/>
        <v/>
      </c>
      <c r="AC121" t="str">
        <f t="shared" ca="1" si="47"/>
        <v/>
      </c>
      <c r="AD121" t="str">
        <f t="shared" ca="1" si="47"/>
        <v/>
      </c>
      <c r="AE121" t="str">
        <f t="shared" ca="1" si="47"/>
        <v/>
      </c>
      <c r="AF121" t="str">
        <f t="shared" ca="1" si="47"/>
        <v/>
      </c>
      <c r="AG121" t="str">
        <f t="shared" ca="1" si="48"/>
        <v/>
      </c>
      <c r="AH121" t="str">
        <f t="shared" ca="1" si="48"/>
        <v/>
      </c>
      <c r="AI121" t="str">
        <f t="shared" ca="1" si="48"/>
        <v/>
      </c>
      <c r="AJ121" t="str">
        <f t="shared" ca="1" si="48"/>
        <v/>
      </c>
      <c r="AK121" t="str">
        <f t="shared" ca="1" si="48"/>
        <v/>
      </c>
      <c r="AL121" t="str">
        <f t="shared" ca="1" si="48"/>
        <v/>
      </c>
      <c r="AM121" t="str">
        <f t="shared" ca="1" si="48"/>
        <v/>
      </c>
    </row>
    <row r="122" spans="1:39" x14ac:dyDescent="0.25">
      <c r="A122">
        <f t="shared" ca="1" si="50"/>
        <v>1826.1</v>
      </c>
      <c r="B122">
        <f t="shared" ca="1" si="51"/>
        <v>363</v>
      </c>
      <c r="C122" s="15" t="s">
        <v>1043</v>
      </c>
      <c r="D122" t="str">
        <f t="shared" ca="1" si="51"/>
        <v/>
      </c>
      <c r="E122" t="str">
        <f t="shared" ca="1" si="51"/>
        <v>Garfield Trail (4180)</v>
      </c>
      <c r="F122" t="str">
        <f t="shared" ca="1" si="51"/>
        <v/>
      </c>
      <c r="G122">
        <f t="shared" ca="1" si="51"/>
        <v>237</v>
      </c>
      <c r="H122">
        <f t="shared" ca="1" si="51"/>
        <v>189</v>
      </c>
      <c r="I122" s="14" t="str">
        <f t="shared" ca="1" si="46"/>
        <v/>
      </c>
      <c r="J122" t="str">
        <f t="shared" ca="1" si="51"/>
        <v/>
      </c>
      <c r="K122" t="str">
        <f t="shared" ca="1" si="51"/>
        <v/>
      </c>
      <c r="L122" t="str">
        <f t="shared" ca="1" si="51"/>
        <v/>
      </c>
      <c r="M122" t="str">
        <f t="shared" ca="1" si="51"/>
        <v/>
      </c>
      <c r="N122" t="str">
        <f t="shared" ca="1" si="51"/>
        <v/>
      </c>
      <c r="O122" t="str">
        <f t="shared" ca="1" si="51"/>
        <v/>
      </c>
      <c r="P122" t="str">
        <f t="shared" ca="1" si="51"/>
        <v/>
      </c>
      <c r="Q122" t="str">
        <f t="shared" ca="1" si="51"/>
        <v/>
      </c>
      <c r="R122" t="str">
        <f t="shared" ca="1" si="51"/>
        <v/>
      </c>
      <c r="S122" t="str">
        <f t="shared" ca="1" si="51"/>
        <v/>
      </c>
      <c r="T122" t="str">
        <f t="shared" ca="1" si="51"/>
        <v/>
      </c>
      <c r="U122" t="str">
        <f t="shared" ca="1" si="51"/>
        <v/>
      </c>
      <c r="V122" t="str">
        <f t="shared" ca="1" si="51"/>
        <v/>
      </c>
      <c r="W122" t="str">
        <f t="shared" ref="W122:AF131" ca="1" si="52">IF(ISBLANK(INDIRECT(ADDRESS(ROW(),W$1,4,1,"Raw_Data"))),"",(INDIRECT(ADDRESS(ROW(),W$1,4,1,"Raw_Data"))))</f>
        <v/>
      </c>
      <c r="X122" t="str">
        <f t="shared" ca="1" si="52"/>
        <v/>
      </c>
      <c r="Y122" t="str">
        <f t="shared" ca="1" si="52"/>
        <v/>
      </c>
      <c r="Z122" t="str">
        <f t="shared" ca="1" si="52"/>
        <v/>
      </c>
      <c r="AA122" t="str">
        <f t="shared" ca="1" si="52"/>
        <v/>
      </c>
      <c r="AB122" t="str">
        <f t="shared" ca="1" si="52"/>
        <v/>
      </c>
      <c r="AC122" t="str">
        <f t="shared" ca="1" si="52"/>
        <v/>
      </c>
      <c r="AD122" t="str">
        <f t="shared" ca="1" si="52"/>
        <v/>
      </c>
      <c r="AE122" t="str">
        <f t="shared" ca="1" si="52"/>
        <v/>
      </c>
      <c r="AF122" t="str">
        <f t="shared" ca="1" si="52"/>
        <v/>
      </c>
      <c r="AG122" t="str">
        <f t="shared" ref="AG122:AM131" ca="1" si="53">IF(ISBLANK(INDIRECT(ADDRESS(ROW(),AG$1,4,1,"Raw_Data"))),"",(INDIRECT(ADDRESS(ROW(),AG$1,4,1,"Raw_Data"))))</f>
        <v/>
      </c>
      <c r="AH122" t="str">
        <f t="shared" ca="1" si="53"/>
        <v/>
      </c>
      <c r="AI122" t="str">
        <f t="shared" ca="1" si="53"/>
        <v/>
      </c>
      <c r="AJ122" t="str">
        <f t="shared" ca="1" si="53"/>
        <v/>
      </c>
      <c r="AK122" t="str">
        <f t="shared" ca="1" si="53"/>
        <v/>
      </c>
      <c r="AL122" t="str">
        <f t="shared" ca="1" si="53"/>
        <v/>
      </c>
      <c r="AM122" t="str">
        <f t="shared" ca="1" si="53"/>
        <v/>
      </c>
    </row>
    <row r="123" spans="1:39" x14ac:dyDescent="0.25">
      <c r="A123">
        <f t="shared" ca="1" si="50"/>
        <v>1826.3</v>
      </c>
      <c r="B123">
        <f t="shared" ca="1" si="51"/>
        <v>362.8</v>
      </c>
      <c r="C123" s="15"/>
      <c r="D123" t="str">
        <f t="shared" ca="1" si="51"/>
        <v>SHELTER</v>
      </c>
      <c r="E123" t="str">
        <f t="shared" ca="1" si="51"/>
        <v xml:space="preserve">+AMC Garfield Ridge Shelter and Campsite (3900)...15.3mS; 6.4mN </v>
      </c>
      <c r="F123" t="str">
        <f t="shared" ca="1" si="51"/>
        <v>The water source is near the main trail and is very reliable</v>
      </c>
      <c r="G123">
        <f t="shared" ca="1" si="51"/>
        <v>237</v>
      </c>
      <c r="H123">
        <f t="shared" ca="1" si="51"/>
        <v>189</v>
      </c>
      <c r="I123" s="14" t="str">
        <f t="shared" ca="1" si="46"/>
        <v/>
      </c>
      <c r="J123" t="str">
        <f t="shared" ca="1" si="51"/>
        <v/>
      </c>
      <c r="K123" t="str">
        <f t="shared" ca="1" si="51"/>
        <v/>
      </c>
      <c r="L123" t="str">
        <f t="shared" ca="1" si="51"/>
        <v>W-0.1m S; C; w</v>
      </c>
      <c r="M123" t="str">
        <f t="shared" ca="1" si="51"/>
        <v>W-0.1m</v>
      </c>
      <c r="N123" t="str">
        <f t="shared" ca="1" si="51"/>
        <v/>
      </c>
      <c r="O123" t="str">
        <f t="shared" ca="1" si="51"/>
        <v/>
      </c>
      <c r="P123" t="str">
        <f t="shared" ca="1" si="51"/>
        <v>X</v>
      </c>
      <c r="Q123" t="str">
        <f t="shared" ca="1" si="51"/>
        <v/>
      </c>
      <c r="R123" t="str">
        <f t="shared" ca="1" si="51"/>
        <v/>
      </c>
      <c r="S123" t="str">
        <f t="shared" ca="1" si="51"/>
        <v/>
      </c>
      <c r="T123" t="str">
        <f t="shared" ca="1" si="51"/>
        <v/>
      </c>
      <c r="U123" t="str">
        <f t="shared" ca="1" si="51"/>
        <v/>
      </c>
      <c r="V123" t="str">
        <f t="shared" ca="1" si="51"/>
        <v/>
      </c>
      <c r="W123" t="str">
        <f t="shared" ca="1" si="52"/>
        <v>X</v>
      </c>
      <c r="X123" t="str">
        <f t="shared" ca="1" si="52"/>
        <v/>
      </c>
      <c r="Y123" t="str">
        <f t="shared" ca="1" si="52"/>
        <v/>
      </c>
      <c r="Z123" t="str">
        <f t="shared" ca="1" si="52"/>
        <v/>
      </c>
      <c r="AA123" t="str">
        <f t="shared" ca="1" si="52"/>
        <v/>
      </c>
      <c r="AB123" t="str">
        <f t="shared" ca="1" si="52"/>
        <v/>
      </c>
      <c r="AC123" t="str">
        <f t="shared" ca="1" si="52"/>
        <v/>
      </c>
      <c r="AD123" t="str">
        <f t="shared" ca="1" si="52"/>
        <v/>
      </c>
      <c r="AE123" t="str">
        <f t="shared" ca="1" si="52"/>
        <v/>
      </c>
      <c r="AF123" t="str">
        <f t="shared" ca="1" si="52"/>
        <v>X</v>
      </c>
      <c r="AG123" t="str">
        <f t="shared" ca="1" si="53"/>
        <v/>
      </c>
      <c r="AH123" t="str">
        <f t="shared" ca="1" si="53"/>
        <v/>
      </c>
      <c r="AI123" t="str">
        <f t="shared" ca="1" si="53"/>
        <v/>
      </c>
      <c r="AJ123" t="str">
        <f t="shared" ca="1" si="53"/>
        <v/>
      </c>
      <c r="AK123">
        <f t="shared" ca="1" si="53"/>
        <v>-71.608800000000002</v>
      </c>
      <c r="AL123">
        <f t="shared" ca="1" si="53"/>
        <v>44.190629999999999</v>
      </c>
      <c r="AM123">
        <f t="shared" ca="1" si="53"/>
        <v>3951</v>
      </c>
    </row>
    <row r="124" spans="1:39" x14ac:dyDescent="0.25">
      <c r="A124">
        <f t="shared" ca="1" si="50"/>
        <v>1826.8</v>
      </c>
      <c r="B124">
        <f t="shared" ca="1" si="51"/>
        <v>362.3</v>
      </c>
      <c r="C124" s="15" t="s">
        <v>1044</v>
      </c>
      <c r="D124" t="str">
        <f t="shared" ca="1" si="51"/>
        <v/>
      </c>
      <c r="E124" t="str">
        <f t="shared" ca="1" si="51"/>
        <v>Franconia Brook Trail (3420)</v>
      </c>
      <c r="F124" t="str">
        <f t="shared" ref="B124:V139" ca="1" si="54">IF(ISBLANK(INDIRECT(ADDRESS(ROW(),F$1,4,1,"Raw_Data"))),"",(INDIRECT(ADDRESS(ROW(),F$1,4,1,"Raw_Data"))))</f>
        <v/>
      </c>
      <c r="G124">
        <f t="shared" ca="1" si="54"/>
        <v>237</v>
      </c>
      <c r="H124">
        <f t="shared" ca="1" si="54"/>
        <v>189</v>
      </c>
      <c r="I124" s="14" t="str">
        <f t="shared" ca="1" si="54"/>
        <v/>
      </c>
      <c r="J124" t="str">
        <f t="shared" ca="1" si="54"/>
        <v/>
      </c>
      <c r="K124" t="str">
        <f t="shared" ca="1" si="54"/>
        <v/>
      </c>
      <c r="L124" t="str">
        <f t="shared" ca="1" si="54"/>
        <v/>
      </c>
      <c r="M124" t="str">
        <f t="shared" ca="1" si="54"/>
        <v/>
      </c>
      <c r="N124" t="str">
        <f t="shared" ca="1" si="54"/>
        <v/>
      </c>
      <c r="O124" t="str">
        <f t="shared" ca="1" si="54"/>
        <v/>
      </c>
      <c r="P124" t="str">
        <f t="shared" ca="1" si="54"/>
        <v/>
      </c>
      <c r="Q124" t="str">
        <f t="shared" ca="1" si="54"/>
        <v/>
      </c>
      <c r="R124" t="str">
        <f t="shared" ca="1" si="54"/>
        <v/>
      </c>
      <c r="S124" t="str">
        <f t="shared" ca="1" si="54"/>
        <v/>
      </c>
      <c r="T124" t="str">
        <f t="shared" ca="1" si="54"/>
        <v/>
      </c>
      <c r="U124" t="str">
        <f t="shared" ca="1" si="54"/>
        <v/>
      </c>
      <c r="V124" t="str">
        <f t="shared" ca="1" si="54"/>
        <v/>
      </c>
      <c r="W124" t="str">
        <f t="shared" ca="1" si="52"/>
        <v/>
      </c>
      <c r="X124" t="str">
        <f t="shared" ca="1" si="52"/>
        <v/>
      </c>
      <c r="Y124" t="str">
        <f t="shared" ca="1" si="52"/>
        <v/>
      </c>
      <c r="Z124" t="str">
        <f t="shared" ca="1" si="52"/>
        <v/>
      </c>
      <c r="AA124" t="str">
        <f t="shared" ca="1" si="52"/>
        <v/>
      </c>
      <c r="AB124" t="str">
        <f t="shared" ca="1" si="52"/>
        <v/>
      </c>
      <c r="AC124" t="str">
        <f t="shared" ca="1" si="52"/>
        <v/>
      </c>
      <c r="AD124" t="str">
        <f t="shared" ca="1" si="52"/>
        <v/>
      </c>
      <c r="AE124" t="str">
        <f t="shared" ca="1" si="52"/>
        <v/>
      </c>
      <c r="AF124" t="str">
        <f t="shared" ca="1" si="52"/>
        <v/>
      </c>
      <c r="AG124" t="str">
        <f t="shared" ca="1" si="53"/>
        <v/>
      </c>
      <c r="AH124" t="str">
        <f t="shared" ca="1" si="53"/>
        <v/>
      </c>
      <c r="AI124" t="str">
        <f t="shared" ca="1" si="53"/>
        <v/>
      </c>
      <c r="AJ124" t="str">
        <f t="shared" ca="1" si="53"/>
        <v/>
      </c>
      <c r="AK124" t="str">
        <f t="shared" ca="1" si="53"/>
        <v/>
      </c>
      <c r="AL124" t="str">
        <f t="shared" ca="1" si="53"/>
        <v/>
      </c>
      <c r="AM124" t="str">
        <f t="shared" ca="1" si="53"/>
        <v/>
      </c>
    </row>
    <row r="125" spans="1:39" x14ac:dyDescent="0.25">
      <c r="A125">
        <f t="shared" ca="1" si="50"/>
        <v>1828.4</v>
      </c>
      <c r="B125">
        <f t="shared" ca="1" si="54"/>
        <v>360.7</v>
      </c>
      <c r="C125" s="15" t="s">
        <v>1045</v>
      </c>
      <c r="D125" t="str">
        <f t="shared" ca="1" si="54"/>
        <v/>
      </c>
      <c r="E125" t="str">
        <f t="shared" ca="1" si="54"/>
        <v>Gale River Trail (3390)</v>
      </c>
      <c r="F125" t="str">
        <f t="shared" ca="1" si="54"/>
        <v/>
      </c>
      <c r="G125">
        <f t="shared" ca="1" si="54"/>
        <v>237</v>
      </c>
      <c r="H125">
        <f t="shared" ca="1" si="54"/>
        <v>189</v>
      </c>
      <c r="I125" s="14" t="str">
        <f t="shared" ca="1" si="54"/>
        <v/>
      </c>
      <c r="J125" t="str">
        <f t="shared" ca="1" si="54"/>
        <v/>
      </c>
      <c r="K125" t="str">
        <f t="shared" ca="1" si="54"/>
        <v/>
      </c>
      <c r="L125" t="str">
        <f t="shared" ca="1" si="54"/>
        <v/>
      </c>
      <c r="M125" t="str">
        <f t="shared" ca="1" si="54"/>
        <v/>
      </c>
      <c r="N125" t="str">
        <f t="shared" ca="1" si="54"/>
        <v/>
      </c>
      <c r="O125" t="str">
        <f t="shared" ca="1" si="54"/>
        <v/>
      </c>
      <c r="P125" t="str">
        <f t="shared" ca="1" si="54"/>
        <v/>
      </c>
      <c r="Q125" t="str">
        <f t="shared" ca="1" si="54"/>
        <v/>
      </c>
      <c r="R125" t="str">
        <f t="shared" ca="1" si="54"/>
        <v/>
      </c>
      <c r="S125" t="str">
        <f t="shared" ca="1" si="54"/>
        <v/>
      </c>
      <c r="T125" t="str">
        <f t="shared" ca="1" si="54"/>
        <v/>
      </c>
      <c r="U125" t="str">
        <f t="shared" ca="1" si="54"/>
        <v/>
      </c>
      <c r="V125" t="str">
        <f t="shared" ca="1" si="54"/>
        <v/>
      </c>
      <c r="W125" t="str">
        <f t="shared" ca="1" si="52"/>
        <v/>
      </c>
      <c r="X125" t="str">
        <f t="shared" ca="1" si="52"/>
        <v/>
      </c>
      <c r="Y125" t="str">
        <f t="shared" ca="1" si="52"/>
        <v/>
      </c>
      <c r="Z125" t="str">
        <f t="shared" ca="1" si="52"/>
        <v/>
      </c>
      <c r="AA125" t="str">
        <f t="shared" ca="1" si="52"/>
        <v/>
      </c>
      <c r="AB125" t="str">
        <f t="shared" ca="1" si="52"/>
        <v/>
      </c>
      <c r="AC125" t="str">
        <f t="shared" ca="1" si="52"/>
        <v/>
      </c>
      <c r="AD125" t="str">
        <f t="shared" ca="1" si="52"/>
        <v/>
      </c>
      <c r="AE125" t="str">
        <f t="shared" ca="1" si="52"/>
        <v/>
      </c>
      <c r="AF125" t="str">
        <f t="shared" ca="1" si="52"/>
        <v/>
      </c>
      <c r="AG125" t="str">
        <f t="shared" ca="1" si="53"/>
        <v/>
      </c>
      <c r="AH125" t="str">
        <f t="shared" ca="1" si="53"/>
        <v/>
      </c>
      <c r="AI125" t="str">
        <f t="shared" ca="1" si="53"/>
        <v/>
      </c>
      <c r="AJ125" t="str">
        <f t="shared" ca="1" si="53"/>
        <v/>
      </c>
      <c r="AK125" t="str">
        <f t="shared" ca="1" si="53"/>
        <v/>
      </c>
      <c r="AL125" t="str">
        <f t="shared" ca="1" si="53"/>
        <v/>
      </c>
      <c r="AM125" t="str">
        <f t="shared" ca="1" si="53"/>
        <v/>
      </c>
    </row>
    <row r="126" spans="1:39" x14ac:dyDescent="0.25">
      <c r="A126">
        <f t="shared" ca="1" si="50"/>
        <v>1829</v>
      </c>
      <c r="B126">
        <f t="shared" ca="1" si="54"/>
        <v>360.1</v>
      </c>
      <c r="C126" s="15" t="s">
        <v>1044</v>
      </c>
      <c r="D126" t="str">
        <f t="shared" ca="1" si="54"/>
        <v>HUT</v>
      </c>
      <c r="E126" t="str">
        <f t="shared" ca="1" si="54"/>
        <v>+AMC Galehead Hut Twin Brook Trail (3780)</v>
      </c>
      <c r="F126" t="str">
        <f t="shared" ca="1" si="54"/>
        <v>It sleeps 38 people in four co-ed bunkrooms. It sits just below Galehead Mountain and South Twin.</v>
      </c>
      <c r="G126">
        <f t="shared" ca="1" si="54"/>
        <v>237</v>
      </c>
      <c r="H126">
        <f t="shared" ca="1" si="54"/>
        <v>189</v>
      </c>
      <c r="I126" s="14" t="str">
        <f t="shared" ca="1" si="54"/>
        <v/>
      </c>
      <c r="J126" t="str">
        <f t="shared" ca="1" si="54"/>
        <v/>
      </c>
      <c r="K126" t="str">
        <f t="shared" ca="1" si="54"/>
        <v/>
      </c>
      <c r="L126" t="str">
        <f t="shared" ca="1" si="54"/>
        <v>L; M; w</v>
      </c>
      <c r="M126" t="str">
        <f t="shared" ca="1" si="54"/>
        <v/>
      </c>
      <c r="N126" t="str">
        <f t="shared" ca="1" si="54"/>
        <v/>
      </c>
      <c r="O126" t="str">
        <f t="shared" ca="1" si="54"/>
        <v/>
      </c>
      <c r="P126" t="str">
        <f t="shared" ca="1" si="54"/>
        <v/>
      </c>
      <c r="Q126" t="str">
        <f t="shared" ca="1" si="54"/>
        <v/>
      </c>
      <c r="R126" t="str">
        <f t="shared" ca="1" si="54"/>
        <v/>
      </c>
      <c r="S126" t="str">
        <f t="shared" ca="1" si="54"/>
        <v/>
      </c>
      <c r="T126" t="str">
        <f t="shared" ca="1" si="54"/>
        <v/>
      </c>
      <c r="U126" t="str">
        <f t="shared" ca="1" si="54"/>
        <v/>
      </c>
      <c r="V126" t="str">
        <f t="shared" ca="1" si="54"/>
        <v/>
      </c>
      <c r="W126" t="str">
        <f t="shared" ca="1" si="52"/>
        <v/>
      </c>
      <c r="X126" t="str">
        <f t="shared" ca="1" si="52"/>
        <v/>
      </c>
      <c r="Y126" t="str">
        <f t="shared" ca="1" si="52"/>
        <v/>
      </c>
      <c r="Z126" t="str">
        <f t="shared" ca="1" si="52"/>
        <v/>
      </c>
      <c r="AA126" t="str">
        <f t="shared" ca="1" si="52"/>
        <v/>
      </c>
      <c r="AB126" t="str">
        <f t="shared" ca="1" si="52"/>
        <v/>
      </c>
      <c r="AC126" t="str">
        <f t="shared" ca="1" si="52"/>
        <v/>
      </c>
      <c r="AD126" t="str">
        <f t="shared" ca="1" si="52"/>
        <v>X</v>
      </c>
      <c r="AE126" t="str">
        <f t="shared" ca="1" si="52"/>
        <v/>
      </c>
      <c r="AF126" t="str">
        <f t="shared" ca="1" si="52"/>
        <v>X</v>
      </c>
      <c r="AG126" t="str">
        <f t="shared" ca="1" si="53"/>
        <v>X</v>
      </c>
      <c r="AH126" t="str">
        <f t="shared" ca="1" si="53"/>
        <v/>
      </c>
      <c r="AI126" t="str">
        <f t="shared" ca="1" si="53"/>
        <v/>
      </c>
      <c r="AJ126" t="str">
        <f t="shared" ca="1" si="53"/>
        <v/>
      </c>
      <c r="AK126">
        <f t="shared" ca="1" si="53"/>
        <v>-71.569400000000002</v>
      </c>
      <c r="AL126">
        <f t="shared" ca="1" si="53"/>
        <v>44.187809999999999</v>
      </c>
      <c r="AM126">
        <f t="shared" ca="1" si="53"/>
        <v>3800</v>
      </c>
    </row>
    <row r="127" spans="1:39" x14ac:dyDescent="0.25">
      <c r="A127">
        <f t="shared" ca="1" si="50"/>
        <v>1829.8</v>
      </c>
      <c r="B127">
        <f t="shared" ca="1" si="54"/>
        <v>359.3</v>
      </c>
      <c r="C127" s="15" t="s">
        <v>1043</v>
      </c>
      <c r="D127" t="str">
        <f t="shared" ca="1" si="54"/>
        <v>FEATURE</v>
      </c>
      <c r="E127" t="str">
        <f t="shared" ca="1" si="54"/>
        <v>South Twin Mountain North Twin Spur (4902)</v>
      </c>
      <c r="F127" t="str">
        <f t="shared" ca="1" si="54"/>
        <v/>
      </c>
      <c r="G127">
        <f t="shared" ca="1" si="54"/>
        <v>237</v>
      </c>
      <c r="H127">
        <f t="shared" ca="1" si="54"/>
        <v>189</v>
      </c>
      <c r="I127" s="14" t="str">
        <f t="shared" ca="1" si="54"/>
        <v/>
      </c>
      <c r="J127" t="str">
        <f t="shared" ca="1" si="54"/>
        <v/>
      </c>
      <c r="K127" t="str">
        <f t="shared" ca="1" si="54"/>
        <v>The Twinway</v>
      </c>
      <c r="L127" t="str">
        <f t="shared" ca="1" si="54"/>
        <v/>
      </c>
      <c r="M127" t="str">
        <f t="shared" ca="1" si="54"/>
        <v/>
      </c>
      <c r="N127" t="str">
        <f t="shared" ca="1" si="54"/>
        <v/>
      </c>
      <c r="O127" t="str">
        <f t="shared" ca="1" si="54"/>
        <v/>
      </c>
      <c r="P127" t="str">
        <f t="shared" ca="1" si="54"/>
        <v/>
      </c>
      <c r="Q127" t="str">
        <f t="shared" ca="1" si="54"/>
        <v/>
      </c>
      <c r="R127" t="str">
        <f t="shared" ca="1" si="54"/>
        <v/>
      </c>
      <c r="S127" t="str">
        <f t="shared" ca="1" si="54"/>
        <v/>
      </c>
      <c r="T127" t="str">
        <f t="shared" ca="1" si="54"/>
        <v/>
      </c>
      <c r="U127" t="str">
        <f t="shared" ca="1" si="54"/>
        <v/>
      </c>
      <c r="V127" t="str">
        <f t="shared" ca="1" si="54"/>
        <v/>
      </c>
      <c r="W127" t="str">
        <f t="shared" ca="1" si="52"/>
        <v/>
      </c>
      <c r="X127" t="str">
        <f t="shared" ca="1" si="52"/>
        <v/>
      </c>
      <c r="Y127" t="str">
        <f t="shared" ca="1" si="52"/>
        <v/>
      </c>
      <c r="Z127" t="str">
        <f t="shared" ca="1" si="52"/>
        <v/>
      </c>
      <c r="AA127" t="str">
        <f t="shared" ca="1" si="52"/>
        <v/>
      </c>
      <c r="AB127" t="str">
        <f t="shared" ca="1" si="52"/>
        <v/>
      </c>
      <c r="AC127" t="str">
        <f t="shared" ca="1" si="52"/>
        <v/>
      </c>
      <c r="AD127" t="str">
        <f t="shared" ca="1" si="52"/>
        <v/>
      </c>
      <c r="AE127" t="str">
        <f t="shared" ca="1" si="52"/>
        <v/>
      </c>
      <c r="AF127" t="str">
        <f t="shared" ca="1" si="52"/>
        <v/>
      </c>
      <c r="AG127" t="str">
        <f t="shared" ca="1" si="53"/>
        <v/>
      </c>
      <c r="AH127" t="str">
        <f t="shared" ca="1" si="53"/>
        <v/>
      </c>
      <c r="AI127" t="str">
        <f t="shared" ca="1" si="53"/>
        <v/>
      </c>
      <c r="AJ127" t="str">
        <f t="shared" ca="1" si="53"/>
        <v/>
      </c>
      <c r="AK127" t="str">
        <f t="shared" ca="1" si="53"/>
        <v/>
      </c>
      <c r="AL127" t="str">
        <f t="shared" ca="1" si="53"/>
        <v/>
      </c>
      <c r="AM127" t="str">
        <f t="shared" ca="1" si="53"/>
        <v/>
      </c>
    </row>
    <row r="128" spans="1:39" x14ac:dyDescent="0.25">
      <c r="A128">
        <f t="shared" ca="1" si="50"/>
        <v>1831.8</v>
      </c>
      <c r="B128">
        <f t="shared" ca="1" si="54"/>
        <v>357.3</v>
      </c>
      <c r="C128" s="15" t="s">
        <v>1046</v>
      </c>
      <c r="D128" t="str">
        <f t="shared" ca="1" si="54"/>
        <v>SHELTER</v>
      </c>
      <c r="E128" t="str">
        <f t="shared" ca="1" si="54"/>
        <v xml:space="preserve">Mt. Guyot (4580); +AMC Guyot Shelter and Campsite on Bondcliff Trail...6.4mS; 9.8mN </v>
      </c>
      <c r="F128" t="str">
        <f t="shared" ca="1" si="54"/>
        <v>Water source is a spring at the campsite.</v>
      </c>
      <c r="G128">
        <f t="shared" ca="1" si="54"/>
        <v>237</v>
      </c>
      <c r="H128">
        <f t="shared" ca="1" si="54"/>
        <v>189</v>
      </c>
      <c r="I128" s="14" t="str">
        <f t="shared" ca="1" si="54"/>
        <v/>
      </c>
      <c r="J128" t="str">
        <f t="shared" ca="1" si="54"/>
        <v/>
      </c>
      <c r="K128" t="str">
        <f t="shared" ca="1" si="54"/>
        <v/>
      </c>
      <c r="L128" t="str">
        <f t="shared" ca="1" si="54"/>
        <v>E-0.8m S; C; w</v>
      </c>
      <c r="M128" t="str">
        <f t="shared" ca="1" si="54"/>
        <v>E-0.8m</v>
      </c>
      <c r="N128" t="str">
        <f t="shared" ca="1" si="54"/>
        <v/>
      </c>
      <c r="O128" t="str">
        <f t="shared" ca="1" si="54"/>
        <v/>
      </c>
      <c r="P128" t="str">
        <f t="shared" ca="1" si="54"/>
        <v>X</v>
      </c>
      <c r="Q128" t="str">
        <f t="shared" ca="1" si="54"/>
        <v/>
      </c>
      <c r="R128" t="str">
        <f t="shared" ca="1" si="54"/>
        <v/>
      </c>
      <c r="S128" t="str">
        <f t="shared" ca="1" si="54"/>
        <v/>
      </c>
      <c r="T128" t="str">
        <f t="shared" ca="1" si="54"/>
        <v/>
      </c>
      <c r="U128" t="str">
        <f t="shared" ca="1" si="54"/>
        <v/>
      </c>
      <c r="V128" t="str">
        <f t="shared" ca="1" si="54"/>
        <v/>
      </c>
      <c r="W128" t="str">
        <f t="shared" ca="1" si="52"/>
        <v>X</v>
      </c>
      <c r="X128" t="str">
        <f t="shared" ca="1" si="52"/>
        <v/>
      </c>
      <c r="Y128" t="str">
        <f t="shared" ca="1" si="52"/>
        <v/>
      </c>
      <c r="Z128" t="str">
        <f t="shared" ca="1" si="52"/>
        <v/>
      </c>
      <c r="AA128" t="str">
        <f t="shared" ca="1" si="52"/>
        <v/>
      </c>
      <c r="AB128" t="str">
        <f t="shared" ca="1" si="52"/>
        <v/>
      </c>
      <c r="AC128" t="str">
        <f t="shared" ca="1" si="52"/>
        <v/>
      </c>
      <c r="AD128" t="str">
        <f t="shared" ca="1" si="52"/>
        <v/>
      </c>
      <c r="AE128" t="str">
        <f t="shared" ca="1" si="52"/>
        <v/>
      </c>
      <c r="AF128" t="str">
        <f t="shared" ca="1" si="52"/>
        <v>X</v>
      </c>
      <c r="AG128" t="str">
        <f t="shared" ca="1" si="53"/>
        <v/>
      </c>
      <c r="AH128" t="str">
        <f t="shared" ca="1" si="53"/>
        <v/>
      </c>
      <c r="AI128" t="str">
        <f t="shared" ca="1" si="53"/>
        <v/>
      </c>
      <c r="AJ128" t="str">
        <f t="shared" ca="1" si="53"/>
        <v/>
      </c>
      <c r="AK128">
        <f t="shared" ca="1" si="53"/>
        <v>-71.535600000000002</v>
      </c>
      <c r="AL128">
        <f t="shared" ca="1" si="53"/>
        <v>44.160969999999999</v>
      </c>
      <c r="AM128">
        <f t="shared" ca="1" si="53"/>
        <v>4534</v>
      </c>
    </row>
    <row r="129" spans="1:39" x14ac:dyDescent="0.25">
      <c r="A129">
        <f t="shared" ca="1" si="50"/>
        <v>1833.1</v>
      </c>
      <c r="B129">
        <f t="shared" ca="1" si="54"/>
        <v>356</v>
      </c>
      <c r="C129" s="15" t="s">
        <v>1047</v>
      </c>
      <c r="D129" t="str">
        <f t="shared" ca="1" si="54"/>
        <v/>
      </c>
      <c r="E129" t="str">
        <f t="shared" ca="1" si="54"/>
        <v>Zealand Mountain (4250)</v>
      </c>
      <c r="F129" t="str">
        <f t="shared" ca="1" si="54"/>
        <v/>
      </c>
      <c r="G129">
        <f t="shared" ca="1" si="54"/>
        <v>237</v>
      </c>
      <c r="H129">
        <f t="shared" ca="1" si="54"/>
        <v>189</v>
      </c>
      <c r="I129" s="14" t="str">
        <f t="shared" ca="1" si="54"/>
        <v/>
      </c>
      <c r="J129" t="str">
        <f t="shared" ca="1" si="54"/>
        <v/>
      </c>
      <c r="K129" t="str">
        <f t="shared" ca="1" si="54"/>
        <v/>
      </c>
      <c r="L129" t="str">
        <f t="shared" ca="1" si="54"/>
        <v/>
      </c>
      <c r="M129" t="str">
        <f t="shared" ca="1" si="54"/>
        <v/>
      </c>
      <c r="N129" t="str">
        <f t="shared" ca="1" si="54"/>
        <v/>
      </c>
      <c r="O129" t="str">
        <f t="shared" ca="1" si="54"/>
        <v/>
      </c>
      <c r="P129" t="str">
        <f t="shared" ca="1" si="54"/>
        <v/>
      </c>
      <c r="Q129" t="str">
        <f t="shared" ca="1" si="54"/>
        <v/>
      </c>
      <c r="R129" t="str">
        <f t="shared" ca="1" si="54"/>
        <v/>
      </c>
      <c r="S129" t="str">
        <f t="shared" ca="1" si="54"/>
        <v/>
      </c>
      <c r="T129" t="str">
        <f t="shared" ca="1" si="54"/>
        <v/>
      </c>
      <c r="U129" t="str">
        <f t="shared" ca="1" si="54"/>
        <v/>
      </c>
      <c r="V129" t="str">
        <f t="shared" ca="1" si="54"/>
        <v/>
      </c>
      <c r="W129" t="str">
        <f t="shared" ca="1" si="52"/>
        <v/>
      </c>
      <c r="X129" t="str">
        <f t="shared" ca="1" si="52"/>
        <v/>
      </c>
      <c r="Y129" t="str">
        <f t="shared" ca="1" si="52"/>
        <v/>
      </c>
      <c r="Z129" t="str">
        <f t="shared" ca="1" si="52"/>
        <v/>
      </c>
      <c r="AA129" t="str">
        <f t="shared" ca="1" si="52"/>
        <v/>
      </c>
      <c r="AB129" t="str">
        <f t="shared" ca="1" si="52"/>
        <v/>
      </c>
      <c r="AC129" t="str">
        <f t="shared" ca="1" si="52"/>
        <v/>
      </c>
      <c r="AD129" t="str">
        <f t="shared" ca="1" si="52"/>
        <v/>
      </c>
      <c r="AE129" t="str">
        <f t="shared" ca="1" si="52"/>
        <v/>
      </c>
      <c r="AF129" t="str">
        <f t="shared" ca="1" si="52"/>
        <v/>
      </c>
      <c r="AG129" t="str">
        <f t="shared" ca="1" si="53"/>
        <v/>
      </c>
      <c r="AH129" t="str">
        <f t="shared" ca="1" si="53"/>
        <v/>
      </c>
      <c r="AI129" t="str">
        <f t="shared" ca="1" si="53"/>
        <v/>
      </c>
      <c r="AJ129" t="str">
        <f t="shared" ca="1" si="53"/>
        <v/>
      </c>
      <c r="AK129" t="str">
        <f t="shared" ca="1" si="53"/>
        <v/>
      </c>
      <c r="AL129" t="str">
        <f t="shared" ca="1" si="53"/>
        <v/>
      </c>
      <c r="AM129" t="str">
        <f t="shared" ca="1" si="53"/>
        <v/>
      </c>
    </row>
    <row r="130" spans="1:39" x14ac:dyDescent="0.25">
      <c r="A130">
        <f t="shared" ca="1" si="50"/>
        <v>1834.3</v>
      </c>
      <c r="B130">
        <f t="shared" ca="1" si="54"/>
        <v>354.8</v>
      </c>
      <c r="C130" s="15" t="s">
        <v>1048</v>
      </c>
      <c r="D130" t="str">
        <f t="shared" ca="1" si="54"/>
        <v/>
      </c>
      <c r="E130" t="str">
        <f t="shared" ca="1" si="54"/>
        <v>Zeacliff Pond Trail (3800)</v>
      </c>
      <c r="F130" t="str">
        <f t="shared" ca="1" si="54"/>
        <v/>
      </c>
      <c r="G130">
        <f t="shared" ca="1" si="54"/>
        <v>237</v>
      </c>
      <c r="H130">
        <f t="shared" ca="1" si="54"/>
        <v>189</v>
      </c>
      <c r="I130" s="14" t="str">
        <f t="shared" ca="1" si="54"/>
        <v/>
      </c>
      <c r="J130" t="str">
        <f t="shared" ca="1" si="54"/>
        <v/>
      </c>
      <c r="K130" t="str">
        <f t="shared" ca="1" si="54"/>
        <v/>
      </c>
      <c r="L130" t="str">
        <f t="shared" ca="1" si="54"/>
        <v>E-0.1m w</v>
      </c>
      <c r="M130" t="str">
        <f t="shared" ca="1" si="54"/>
        <v>E-0.1m</v>
      </c>
      <c r="N130" t="str">
        <f t="shared" ca="1" si="54"/>
        <v/>
      </c>
      <c r="O130" t="str">
        <f t="shared" ca="1" si="54"/>
        <v/>
      </c>
      <c r="P130" t="str">
        <f t="shared" ca="1" si="54"/>
        <v/>
      </c>
      <c r="Q130" t="str">
        <f t="shared" ca="1" si="54"/>
        <v/>
      </c>
      <c r="R130" t="str">
        <f t="shared" ca="1" si="54"/>
        <v/>
      </c>
      <c r="S130" t="str">
        <f t="shared" ca="1" si="54"/>
        <v/>
      </c>
      <c r="T130" t="str">
        <f t="shared" ca="1" si="54"/>
        <v/>
      </c>
      <c r="U130" t="str">
        <f t="shared" ca="1" si="54"/>
        <v/>
      </c>
      <c r="V130" t="str">
        <f t="shared" ca="1" si="54"/>
        <v/>
      </c>
      <c r="W130" t="str">
        <f t="shared" ca="1" si="52"/>
        <v/>
      </c>
      <c r="X130" t="str">
        <f t="shared" ca="1" si="52"/>
        <v/>
      </c>
      <c r="Y130" t="str">
        <f t="shared" ca="1" si="52"/>
        <v/>
      </c>
      <c r="Z130" t="str">
        <f t="shared" ca="1" si="52"/>
        <v/>
      </c>
      <c r="AA130" t="str">
        <f t="shared" ca="1" si="52"/>
        <v/>
      </c>
      <c r="AB130" t="str">
        <f t="shared" ca="1" si="52"/>
        <v/>
      </c>
      <c r="AC130" t="str">
        <f t="shared" ca="1" si="52"/>
        <v/>
      </c>
      <c r="AD130" t="str">
        <f t="shared" ca="1" si="52"/>
        <v/>
      </c>
      <c r="AE130" t="str">
        <f t="shared" ca="1" si="52"/>
        <v/>
      </c>
      <c r="AF130" t="str">
        <f t="shared" ca="1" si="52"/>
        <v>X</v>
      </c>
      <c r="AG130" t="str">
        <f t="shared" ca="1" si="53"/>
        <v/>
      </c>
      <c r="AH130" t="str">
        <f t="shared" ca="1" si="53"/>
        <v/>
      </c>
      <c r="AI130" t="str">
        <f t="shared" ca="1" si="53"/>
        <v/>
      </c>
      <c r="AJ130" t="str">
        <f t="shared" ca="1" si="53"/>
        <v/>
      </c>
      <c r="AK130" t="str">
        <f t="shared" ca="1" si="53"/>
        <v/>
      </c>
      <c r="AL130" t="str">
        <f t="shared" ca="1" si="53"/>
        <v/>
      </c>
      <c r="AM130" t="str">
        <f t="shared" ca="1" si="53"/>
        <v/>
      </c>
    </row>
    <row r="131" spans="1:39" x14ac:dyDescent="0.25">
      <c r="A131">
        <f t="shared" ca="1" si="50"/>
        <v>1834.7</v>
      </c>
      <c r="B131">
        <f t="shared" ca="1" si="54"/>
        <v>354.4</v>
      </c>
      <c r="C131" s="15" t="s">
        <v>1048</v>
      </c>
      <c r="D131" t="str">
        <f t="shared" ca="1" si="54"/>
        <v/>
      </c>
      <c r="E131" t="str">
        <f t="shared" ca="1" si="54"/>
        <v>Zeacliff Trail (south) (3700)</v>
      </c>
      <c r="F131" t="str">
        <f t="shared" ca="1" si="54"/>
        <v/>
      </c>
      <c r="G131">
        <f t="shared" ca="1" si="54"/>
        <v>237</v>
      </c>
      <c r="H131">
        <f t="shared" ca="1" si="54"/>
        <v>189</v>
      </c>
      <c r="I131" s="14" t="str">
        <f t="shared" ca="1" si="54"/>
        <v/>
      </c>
      <c r="J131" t="str">
        <f t="shared" ref="J131:V132" ca="1" si="55">IF(ISBLANK(INDIRECT(ADDRESS(ROW(),J$1,4,1,"Raw_Data"))),"",(INDIRECT(ADDRESS(ROW(),J$1,4,1,"Raw_Data"))))</f>
        <v/>
      </c>
      <c r="K131" t="str">
        <f t="shared" ca="1" si="55"/>
        <v/>
      </c>
      <c r="L131" t="str">
        <f t="shared" ca="1" si="55"/>
        <v/>
      </c>
      <c r="M131" t="str">
        <f t="shared" ca="1" si="55"/>
        <v/>
      </c>
      <c r="N131" t="str">
        <f t="shared" ca="1" si="55"/>
        <v/>
      </c>
      <c r="O131" t="str">
        <f t="shared" ca="1" si="55"/>
        <v/>
      </c>
      <c r="P131" t="str">
        <f t="shared" ca="1" si="55"/>
        <v/>
      </c>
      <c r="Q131" t="str">
        <f t="shared" ca="1" si="55"/>
        <v/>
      </c>
      <c r="R131" t="str">
        <f t="shared" ca="1" si="55"/>
        <v/>
      </c>
      <c r="S131" t="str">
        <f t="shared" ca="1" si="55"/>
        <v/>
      </c>
      <c r="T131" t="str">
        <f t="shared" ca="1" si="55"/>
        <v/>
      </c>
      <c r="U131" t="str">
        <f t="shared" ca="1" si="55"/>
        <v/>
      </c>
      <c r="V131" t="str">
        <f t="shared" ca="1" si="55"/>
        <v/>
      </c>
      <c r="W131" t="str">
        <f t="shared" ca="1" si="52"/>
        <v/>
      </c>
      <c r="X131" t="str">
        <f t="shared" ca="1" si="52"/>
        <v/>
      </c>
      <c r="Y131" t="str">
        <f t="shared" ca="1" si="52"/>
        <v/>
      </c>
      <c r="Z131" t="str">
        <f t="shared" ca="1" si="52"/>
        <v/>
      </c>
      <c r="AA131" t="str">
        <f t="shared" ca="1" si="52"/>
        <v/>
      </c>
      <c r="AB131" t="str">
        <f t="shared" ca="1" si="52"/>
        <v/>
      </c>
      <c r="AC131" t="str">
        <f t="shared" ca="1" si="52"/>
        <v/>
      </c>
      <c r="AD131" t="str">
        <f t="shared" ca="1" si="52"/>
        <v/>
      </c>
      <c r="AE131" t="str">
        <f t="shared" ca="1" si="52"/>
        <v/>
      </c>
      <c r="AF131" t="str">
        <f t="shared" ca="1" si="52"/>
        <v/>
      </c>
      <c r="AG131" t="str">
        <f t="shared" ca="1" si="53"/>
        <v/>
      </c>
      <c r="AH131" t="str">
        <f t="shared" ca="1" si="53"/>
        <v/>
      </c>
      <c r="AI131" t="str">
        <f t="shared" ca="1" si="53"/>
        <v/>
      </c>
      <c r="AJ131" t="str">
        <f t="shared" ca="1" si="53"/>
        <v/>
      </c>
      <c r="AK131" t="str">
        <f t="shared" ca="1" si="53"/>
        <v/>
      </c>
      <c r="AL131" t="str">
        <f t="shared" ca="1" si="53"/>
        <v/>
      </c>
      <c r="AM131" t="str">
        <f t="shared" ca="1" si="53"/>
        <v/>
      </c>
    </row>
    <row r="132" spans="1:39" x14ac:dyDescent="0.25">
      <c r="A132">
        <f t="shared" ref="A132:R147" ca="1" si="56">IF(ISBLANK(INDIRECT(ADDRESS(ROW(),A$1,4,1,"Raw_Data"))),"",(INDIRECT(ADDRESS(ROW(),A$1,4,1,"Raw_Data"))))</f>
        <v>1834.8</v>
      </c>
      <c r="B132">
        <f t="shared" ca="1" si="56"/>
        <v>354.3</v>
      </c>
      <c r="C132" s="15" t="s">
        <v>1048</v>
      </c>
      <c r="D132" t="str">
        <f t="shared" ca="1" si="56"/>
        <v/>
      </c>
      <c r="E132" t="str">
        <f t="shared" ca="1" si="56"/>
        <v xml:space="preserve">Zeacliff (3700)...overlook to the east </v>
      </c>
      <c r="F132" t="str">
        <f t="shared" ca="1" si="56"/>
        <v/>
      </c>
      <c r="G132">
        <f t="shared" ca="1" si="56"/>
        <v>237</v>
      </c>
      <c r="H132">
        <f t="shared" ca="1" si="56"/>
        <v>189</v>
      </c>
      <c r="I132" s="14" t="str">
        <f t="shared" ca="1" si="54"/>
        <v/>
      </c>
      <c r="J132" t="str">
        <f t="shared" ca="1" si="56"/>
        <v/>
      </c>
      <c r="K132" t="str">
        <f t="shared" ca="1" si="56"/>
        <v/>
      </c>
      <c r="L132" t="str">
        <f t="shared" ca="1" si="56"/>
        <v/>
      </c>
      <c r="M132" t="str">
        <f t="shared" ca="1" si="56"/>
        <v/>
      </c>
      <c r="N132" t="str">
        <f t="shared" ca="1" si="56"/>
        <v/>
      </c>
      <c r="O132" t="str">
        <f t="shared" ca="1" si="56"/>
        <v/>
      </c>
      <c r="P132" t="str">
        <f t="shared" ca="1" si="56"/>
        <v/>
      </c>
      <c r="Q132" t="str">
        <f t="shared" ca="1" si="56"/>
        <v/>
      </c>
      <c r="R132" t="str">
        <f t="shared" ca="1" si="56"/>
        <v/>
      </c>
      <c r="S132" t="str">
        <f t="shared" ca="1" si="55"/>
        <v/>
      </c>
      <c r="T132" t="str">
        <f t="shared" ca="1" si="55"/>
        <v/>
      </c>
      <c r="U132" t="str">
        <f t="shared" ca="1" si="55"/>
        <v/>
      </c>
      <c r="V132" t="str">
        <f t="shared" ca="1" si="55"/>
        <v/>
      </c>
      <c r="W132" t="str">
        <f t="shared" ref="W132:AF141" ca="1" si="57">IF(ISBLANK(INDIRECT(ADDRESS(ROW(),W$1,4,1,"Raw_Data"))),"",(INDIRECT(ADDRESS(ROW(),W$1,4,1,"Raw_Data"))))</f>
        <v/>
      </c>
      <c r="X132" t="str">
        <f t="shared" ca="1" si="57"/>
        <v/>
      </c>
      <c r="Y132" t="str">
        <f t="shared" ca="1" si="57"/>
        <v/>
      </c>
      <c r="Z132" t="str">
        <f t="shared" ca="1" si="57"/>
        <v/>
      </c>
      <c r="AA132" t="str">
        <f t="shared" ca="1" si="57"/>
        <v/>
      </c>
      <c r="AB132" t="str">
        <f t="shared" ca="1" si="57"/>
        <v/>
      </c>
      <c r="AC132" t="str">
        <f t="shared" ca="1" si="57"/>
        <v/>
      </c>
      <c r="AD132" t="str">
        <f t="shared" ca="1" si="57"/>
        <v/>
      </c>
      <c r="AE132" t="str">
        <f t="shared" ca="1" si="57"/>
        <v/>
      </c>
      <c r="AF132" t="str">
        <f t="shared" ca="1" si="57"/>
        <v/>
      </c>
      <c r="AG132" t="str">
        <f t="shared" ref="AG132:AM141" ca="1" si="58">IF(ISBLANK(INDIRECT(ADDRESS(ROW(),AG$1,4,1,"Raw_Data"))),"",(INDIRECT(ADDRESS(ROW(),AG$1,4,1,"Raw_Data"))))</f>
        <v/>
      </c>
      <c r="AH132" t="str">
        <f t="shared" ca="1" si="58"/>
        <v/>
      </c>
      <c r="AI132" t="str">
        <f t="shared" ca="1" si="58"/>
        <v/>
      </c>
      <c r="AJ132" t="str">
        <f t="shared" ca="1" si="58"/>
        <v/>
      </c>
      <c r="AK132" t="str">
        <f t="shared" ca="1" si="58"/>
        <v/>
      </c>
      <c r="AL132" t="str">
        <f t="shared" ca="1" si="58"/>
        <v/>
      </c>
      <c r="AM132" t="str">
        <f t="shared" ca="1" si="58"/>
        <v/>
      </c>
    </row>
    <row r="133" spans="1:39" x14ac:dyDescent="0.25">
      <c r="A133">
        <f t="shared" ca="1" si="56"/>
        <v>1835.9</v>
      </c>
      <c r="B133">
        <f t="shared" ref="B133:V140" ca="1" si="59">IF(ISBLANK(INDIRECT(ADDRESS(ROW(),B$1,4,1,"Raw_Data"))),"",(INDIRECT(ADDRESS(ROW(),B$1,4,1,"Raw_Data"))))</f>
        <v>353.2</v>
      </c>
      <c r="C133" s="15" t="s">
        <v>1048</v>
      </c>
      <c r="D133" t="str">
        <f t="shared" ca="1" si="59"/>
        <v/>
      </c>
      <c r="E133" t="str">
        <f t="shared" ca="1" si="59"/>
        <v>Lend-a-Hand Trail Whitewall Brook (2750)</v>
      </c>
      <c r="F133" t="str">
        <f t="shared" ca="1" si="59"/>
        <v/>
      </c>
      <c r="G133">
        <f t="shared" ca="1" si="59"/>
        <v>237</v>
      </c>
      <c r="H133">
        <f t="shared" ca="1" si="59"/>
        <v>189</v>
      </c>
      <c r="I133" s="14" t="str">
        <f t="shared" ca="1" si="54"/>
        <v/>
      </c>
      <c r="J133" t="str">
        <f t="shared" ca="1" si="59"/>
        <v/>
      </c>
      <c r="K133" t="str">
        <f t="shared" ca="1" si="59"/>
        <v/>
      </c>
      <c r="L133" t="str">
        <f t="shared" ca="1" si="59"/>
        <v>w</v>
      </c>
      <c r="M133" t="str">
        <f t="shared" ca="1" si="59"/>
        <v/>
      </c>
      <c r="N133" t="str">
        <f t="shared" ca="1" si="59"/>
        <v/>
      </c>
      <c r="O133" t="str">
        <f t="shared" ca="1" si="59"/>
        <v/>
      </c>
      <c r="P133" t="str">
        <f t="shared" ca="1" si="59"/>
        <v/>
      </c>
      <c r="Q133" t="str">
        <f t="shared" ca="1" si="59"/>
        <v/>
      </c>
      <c r="R133" t="str">
        <f t="shared" ca="1" si="59"/>
        <v/>
      </c>
      <c r="S133" t="str">
        <f t="shared" ca="1" si="59"/>
        <v/>
      </c>
      <c r="T133" t="str">
        <f t="shared" ca="1" si="59"/>
        <v/>
      </c>
      <c r="U133" t="str">
        <f t="shared" ca="1" si="59"/>
        <v/>
      </c>
      <c r="V133" t="str">
        <f t="shared" ca="1" si="59"/>
        <v/>
      </c>
      <c r="W133" t="str">
        <f t="shared" ca="1" si="57"/>
        <v/>
      </c>
      <c r="X133" t="str">
        <f t="shared" ca="1" si="57"/>
        <v/>
      </c>
      <c r="Y133" t="str">
        <f t="shared" ca="1" si="57"/>
        <v/>
      </c>
      <c r="Z133" t="str">
        <f t="shared" ca="1" si="57"/>
        <v/>
      </c>
      <c r="AA133" t="str">
        <f t="shared" ca="1" si="57"/>
        <v/>
      </c>
      <c r="AB133" t="str">
        <f t="shared" ca="1" si="57"/>
        <v/>
      </c>
      <c r="AC133" t="str">
        <f t="shared" ca="1" si="57"/>
        <v/>
      </c>
      <c r="AD133" t="str">
        <f t="shared" ca="1" si="57"/>
        <v/>
      </c>
      <c r="AE133" t="str">
        <f t="shared" ca="1" si="57"/>
        <v/>
      </c>
      <c r="AF133" t="str">
        <f t="shared" ca="1" si="57"/>
        <v>X</v>
      </c>
      <c r="AG133" t="str">
        <f t="shared" ca="1" si="58"/>
        <v/>
      </c>
      <c r="AH133" t="str">
        <f t="shared" ca="1" si="58"/>
        <v/>
      </c>
      <c r="AI133" t="str">
        <f t="shared" ca="1" si="58"/>
        <v/>
      </c>
      <c r="AJ133" t="str">
        <f t="shared" ca="1" si="58"/>
        <v/>
      </c>
      <c r="AK133" t="str">
        <f t="shared" ca="1" si="58"/>
        <v/>
      </c>
      <c r="AL133" t="str">
        <f t="shared" ca="1" si="58"/>
        <v/>
      </c>
      <c r="AM133" t="str">
        <f t="shared" ca="1" si="58"/>
        <v/>
      </c>
    </row>
    <row r="134" spans="1:39" x14ac:dyDescent="0.25">
      <c r="A134">
        <f t="shared" ca="1" si="56"/>
        <v>1836</v>
      </c>
      <c r="B134">
        <f t="shared" ca="1" si="59"/>
        <v>353.1</v>
      </c>
      <c r="C134" s="15" t="s">
        <v>1048</v>
      </c>
      <c r="D134" t="str">
        <f t="shared" ca="1" si="59"/>
        <v>HUT</v>
      </c>
      <c r="E134" t="str">
        <f t="shared" ca="1" si="59"/>
        <v>+AMC Zealand Falls Hut (2630)</v>
      </c>
      <c r="F134" t="str">
        <f t="shared" ca="1" si="59"/>
        <v>It sleeps 36 in two bunkrooms.</v>
      </c>
      <c r="G134">
        <f t="shared" ca="1" si="59"/>
        <v>237</v>
      </c>
      <c r="H134">
        <f t="shared" ca="1" si="59"/>
        <v>189</v>
      </c>
      <c r="I134" s="14" t="str">
        <f t="shared" ca="1" si="54"/>
        <v/>
      </c>
      <c r="J134" t="str">
        <f t="shared" ca="1" si="59"/>
        <v/>
      </c>
      <c r="K134" t="str">
        <f t="shared" ca="1" si="59"/>
        <v/>
      </c>
      <c r="L134" t="str">
        <f t="shared" ca="1" si="59"/>
        <v>L; M; w</v>
      </c>
      <c r="M134" t="str">
        <f t="shared" ca="1" si="59"/>
        <v/>
      </c>
      <c r="N134" t="str">
        <f t="shared" ca="1" si="59"/>
        <v/>
      </c>
      <c r="O134" t="str">
        <f t="shared" ca="1" si="59"/>
        <v/>
      </c>
      <c r="P134" t="str">
        <f t="shared" ca="1" si="59"/>
        <v/>
      </c>
      <c r="Q134" t="str">
        <f t="shared" ca="1" si="59"/>
        <v/>
      </c>
      <c r="R134" t="str">
        <f t="shared" ca="1" si="59"/>
        <v/>
      </c>
      <c r="S134" t="str">
        <f t="shared" ca="1" si="59"/>
        <v/>
      </c>
      <c r="T134" t="str">
        <f t="shared" ca="1" si="59"/>
        <v/>
      </c>
      <c r="U134" t="str">
        <f t="shared" ca="1" si="59"/>
        <v/>
      </c>
      <c r="V134" t="str">
        <f t="shared" ca="1" si="59"/>
        <v/>
      </c>
      <c r="W134" t="str">
        <f t="shared" ca="1" si="57"/>
        <v/>
      </c>
      <c r="X134" t="str">
        <f t="shared" ca="1" si="57"/>
        <v/>
      </c>
      <c r="Y134" t="str">
        <f t="shared" ca="1" si="57"/>
        <v/>
      </c>
      <c r="Z134" t="str">
        <f t="shared" ca="1" si="57"/>
        <v/>
      </c>
      <c r="AA134" t="str">
        <f t="shared" ca="1" si="57"/>
        <v/>
      </c>
      <c r="AB134" t="str">
        <f t="shared" ca="1" si="57"/>
        <v/>
      </c>
      <c r="AC134" t="str">
        <f t="shared" ca="1" si="57"/>
        <v/>
      </c>
      <c r="AD134" t="str">
        <f t="shared" ca="1" si="57"/>
        <v>X</v>
      </c>
      <c r="AE134" t="str">
        <f t="shared" ca="1" si="57"/>
        <v/>
      </c>
      <c r="AF134" t="str">
        <f t="shared" ca="1" si="57"/>
        <v>X</v>
      </c>
      <c r="AG134" t="str">
        <f t="shared" ca="1" si="58"/>
        <v>X</v>
      </c>
      <c r="AH134" t="str">
        <f t="shared" ca="1" si="58"/>
        <v/>
      </c>
      <c r="AI134" t="str">
        <f t="shared" ca="1" si="58"/>
        <v/>
      </c>
      <c r="AJ134" t="str">
        <f t="shared" ca="1" si="58"/>
        <v/>
      </c>
      <c r="AK134">
        <f t="shared" ca="1" si="58"/>
        <v>-71.494799999999998</v>
      </c>
      <c r="AL134">
        <f t="shared" ca="1" si="58"/>
        <v>44.195709999999998</v>
      </c>
      <c r="AM134">
        <f t="shared" ca="1" si="58"/>
        <v>2635</v>
      </c>
    </row>
    <row r="135" spans="1:39" x14ac:dyDescent="0.25">
      <c r="A135">
        <f t="shared" ca="1" si="56"/>
        <v>1836.2</v>
      </c>
      <c r="B135">
        <f t="shared" ca="1" si="59"/>
        <v>352.9</v>
      </c>
      <c r="C135" s="15" t="s">
        <v>1048</v>
      </c>
      <c r="D135" t="str">
        <f t="shared" ca="1" si="59"/>
        <v/>
      </c>
      <c r="E135" t="str">
        <f t="shared" ca="1" si="59"/>
        <v xml:space="preserve">Zealand Trail Jct. (2460)...former railroad bed </v>
      </c>
      <c r="F135" t="str">
        <f t="shared" ca="1" si="59"/>
        <v/>
      </c>
      <c r="G135">
        <f t="shared" ca="1" si="59"/>
        <v>237</v>
      </c>
      <c r="H135">
        <f t="shared" ca="1" si="59"/>
        <v>189</v>
      </c>
      <c r="I135" s="14" t="str">
        <f t="shared" ca="1" si="54"/>
        <v/>
      </c>
      <c r="J135" t="str">
        <f t="shared" ca="1" si="59"/>
        <v/>
      </c>
      <c r="K135" t="str">
        <f t="shared" ca="1" si="59"/>
        <v/>
      </c>
      <c r="L135" t="str">
        <f t="shared" ca="1" si="59"/>
        <v/>
      </c>
      <c r="M135" t="str">
        <f t="shared" ca="1" si="59"/>
        <v/>
      </c>
      <c r="N135" t="str">
        <f t="shared" ca="1" si="59"/>
        <v/>
      </c>
      <c r="O135" t="str">
        <f t="shared" ca="1" si="59"/>
        <v/>
      </c>
      <c r="P135" t="str">
        <f t="shared" ca="1" si="59"/>
        <v/>
      </c>
      <c r="Q135" t="str">
        <f t="shared" ca="1" si="59"/>
        <v/>
      </c>
      <c r="R135" t="str">
        <f t="shared" ca="1" si="59"/>
        <v/>
      </c>
      <c r="S135" t="str">
        <f t="shared" ca="1" si="59"/>
        <v/>
      </c>
      <c r="T135" t="str">
        <f t="shared" ca="1" si="59"/>
        <v/>
      </c>
      <c r="U135" t="str">
        <f t="shared" ca="1" si="59"/>
        <v/>
      </c>
      <c r="V135" t="str">
        <f t="shared" ca="1" si="59"/>
        <v/>
      </c>
      <c r="W135" t="str">
        <f t="shared" ca="1" si="57"/>
        <v/>
      </c>
      <c r="X135" t="str">
        <f t="shared" ca="1" si="57"/>
        <v/>
      </c>
      <c r="Y135" t="str">
        <f t="shared" ca="1" si="57"/>
        <v/>
      </c>
      <c r="Z135" t="str">
        <f t="shared" ca="1" si="57"/>
        <v/>
      </c>
      <c r="AA135" t="str">
        <f t="shared" ca="1" si="57"/>
        <v/>
      </c>
      <c r="AB135" t="str">
        <f t="shared" ca="1" si="57"/>
        <v/>
      </c>
      <c r="AC135" t="str">
        <f t="shared" ca="1" si="57"/>
        <v/>
      </c>
      <c r="AD135" t="str">
        <f t="shared" ca="1" si="57"/>
        <v/>
      </c>
      <c r="AE135" t="str">
        <f t="shared" ca="1" si="57"/>
        <v/>
      </c>
      <c r="AF135" t="str">
        <f t="shared" ca="1" si="57"/>
        <v/>
      </c>
      <c r="AG135" t="str">
        <f t="shared" ca="1" si="58"/>
        <v/>
      </c>
      <c r="AH135" t="str">
        <f t="shared" ca="1" si="58"/>
        <v/>
      </c>
      <c r="AI135" t="str">
        <f t="shared" ca="1" si="58"/>
        <v/>
      </c>
      <c r="AJ135" t="str">
        <f t="shared" ca="1" si="58"/>
        <v/>
      </c>
      <c r="AK135" t="str">
        <f t="shared" ca="1" si="58"/>
        <v/>
      </c>
      <c r="AL135" t="str">
        <f t="shared" ca="1" si="58"/>
        <v/>
      </c>
      <c r="AM135" t="str">
        <f t="shared" ca="1" si="58"/>
        <v/>
      </c>
    </row>
    <row r="136" spans="1:39" x14ac:dyDescent="0.25">
      <c r="A136">
        <f t="shared" ca="1" si="56"/>
        <v>1837.5</v>
      </c>
      <c r="B136">
        <f t="shared" ca="1" si="59"/>
        <v>351.6</v>
      </c>
      <c r="C136" s="15" t="s">
        <v>1048</v>
      </c>
      <c r="D136" t="str">
        <f t="shared" ca="1" si="59"/>
        <v/>
      </c>
      <c r="E136" t="str">
        <f t="shared" ca="1" si="59"/>
        <v>Zeacliff Trail (north) (2448)</v>
      </c>
      <c r="F136" t="str">
        <f t="shared" ca="1" si="59"/>
        <v/>
      </c>
      <c r="G136">
        <f t="shared" ca="1" si="59"/>
        <v>237</v>
      </c>
      <c r="H136">
        <f t="shared" ca="1" si="59"/>
        <v>194</v>
      </c>
      <c r="I136" s="14" t="str">
        <f t="shared" ca="1" si="54"/>
        <v/>
      </c>
      <c r="J136" t="str">
        <f t="shared" ca="1" si="59"/>
        <v/>
      </c>
      <c r="K136" t="str">
        <f t="shared" ca="1" si="59"/>
        <v/>
      </c>
      <c r="L136" t="str">
        <f t="shared" ca="1" si="59"/>
        <v/>
      </c>
      <c r="M136" t="str">
        <f t="shared" ca="1" si="59"/>
        <v/>
      </c>
      <c r="N136" t="str">
        <f t="shared" ca="1" si="59"/>
        <v/>
      </c>
      <c r="O136" t="str">
        <f t="shared" ca="1" si="59"/>
        <v/>
      </c>
      <c r="P136" t="str">
        <f t="shared" ca="1" si="59"/>
        <v/>
      </c>
      <c r="Q136" t="str">
        <f t="shared" ca="1" si="59"/>
        <v/>
      </c>
      <c r="R136" t="str">
        <f t="shared" ca="1" si="59"/>
        <v/>
      </c>
      <c r="S136" t="str">
        <f t="shared" ca="1" si="59"/>
        <v/>
      </c>
      <c r="T136" t="str">
        <f t="shared" ca="1" si="59"/>
        <v/>
      </c>
      <c r="U136" t="str">
        <f t="shared" ca="1" si="59"/>
        <v/>
      </c>
      <c r="V136" t="str">
        <f t="shared" ca="1" si="59"/>
        <v/>
      </c>
      <c r="W136" t="str">
        <f t="shared" ca="1" si="57"/>
        <v/>
      </c>
      <c r="X136" t="str">
        <f t="shared" ca="1" si="57"/>
        <v/>
      </c>
      <c r="Y136" t="str">
        <f t="shared" ca="1" si="57"/>
        <v/>
      </c>
      <c r="Z136" t="str">
        <f t="shared" ca="1" si="57"/>
        <v/>
      </c>
      <c r="AA136" t="str">
        <f t="shared" ca="1" si="57"/>
        <v/>
      </c>
      <c r="AB136" t="str">
        <f t="shared" ca="1" si="57"/>
        <v/>
      </c>
      <c r="AC136" t="str">
        <f t="shared" ca="1" si="57"/>
        <v/>
      </c>
      <c r="AD136" t="str">
        <f t="shared" ca="1" si="57"/>
        <v/>
      </c>
      <c r="AE136" t="str">
        <f t="shared" ca="1" si="57"/>
        <v/>
      </c>
      <c r="AF136" t="str">
        <f t="shared" ca="1" si="57"/>
        <v/>
      </c>
      <c r="AG136" t="str">
        <f t="shared" ca="1" si="58"/>
        <v/>
      </c>
      <c r="AH136" t="str">
        <f t="shared" ca="1" si="58"/>
        <v/>
      </c>
      <c r="AI136" t="str">
        <f t="shared" ca="1" si="58"/>
        <v/>
      </c>
      <c r="AJ136" t="str">
        <f t="shared" ca="1" si="58"/>
        <v/>
      </c>
      <c r="AK136" t="str">
        <f t="shared" ca="1" si="58"/>
        <v/>
      </c>
      <c r="AL136" t="str">
        <f t="shared" ca="1" si="58"/>
        <v/>
      </c>
      <c r="AM136" t="str">
        <f t="shared" ca="1" si="58"/>
        <v/>
      </c>
    </row>
    <row r="137" spans="1:39" x14ac:dyDescent="0.25">
      <c r="A137">
        <f t="shared" ca="1" si="56"/>
        <v>1838.3</v>
      </c>
      <c r="B137">
        <f t="shared" ca="1" si="59"/>
        <v>350.8</v>
      </c>
      <c r="C137" s="15" t="s">
        <v>1048</v>
      </c>
      <c r="D137" t="str">
        <f t="shared" ca="1" si="59"/>
        <v/>
      </c>
      <c r="E137" t="str">
        <f t="shared" ca="1" si="59"/>
        <v>Thoreau Falls Trail (2460)</v>
      </c>
      <c r="F137" t="str">
        <f t="shared" ca="1" si="59"/>
        <v/>
      </c>
      <c r="G137">
        <f t="shared" ca="1" si="59"/>
        <v>237</v>
      </c>
      <c r="H137">
        <f t="shared" ca="1" si="59"/>
        <v>194</v>
      </c>
      <c r="I137" s="14" t="str">
        <f t="shared" ca="1" si="54"/>
        <v/>
      </c>
      <c r="J137" t="str">
        <f t="shared" ca="1" si="59"/>
        <v/>
      </c>
      <c r="K137" t="str">
        <f t="shared" ca="1" si="59"/>
        <v>Ethan Pond Tail</v>
      </c>
      <c r="L137" t="str">
        <f t="shared" ca="1" si="59"/>
        <v/>
      </c>
      <c r="M137" t="str">
        <f t="shared" ca="1" si="59"/>
        <v/>
      </c>
      <c r="N137" t="str">
        <f t="shared" ca="1" si="59"/>
        <v/>
      </c>
      <c r="O137" t="str">
        <f t="shared" ca="1" si="59"/>
        <v/>
      </c>
      <c r="P137" t="str">
        <f t="shared" ca="1" si="59"/>
        <v/>
      </c>
      <c r="Q137" t="str">
        <f t="shared" ca="1" si="59"/>
        <v/>
      </c>
      <c r="R137" t="str">
        <f t="shared" ca="1" si="59"/>
        <v/>
      </c>
      <c r="S137" t="str">
        <f t="shared" ca="1" si="59"/>
        <v/>
      </c>
      <c r="T137" t="str">
        <f t="shared" ca="1" si="59"/>
        <v/>
      </c>
      <c r="U137" t="str">
        <f t="shared" ca="1" si="59"/>
        <v/>
      </c>
      <c r="V137" t="str">
        <f t="shared" ca="1" si="59"/>
        <v/>
      </c>
      <c r="W137" t="str">
        <f t="shared" ca="1" si="57"/>
        <v/>
      </c>
      <c r="X137" t="str">
        <f t="shared" ca="1" si="57"/>
        <v/>
      </c>
      <c r="Y137" t="str">
        <f t="shared" ca="1" si="57"/>
        <v/>
      </c>
      <c r="Z137" t="str">
        <f t="shared" ca="1" si="57"/>
        <v/>
      </c>
      <c r="AA137" t="str">
        <f t="shared" ca="1" si="57"/>
        <v/>
      </c>
      <c r="AB137" t="str">
        <f t="shared" ca="1" si="57"/>
        <v/>
      </c>
      <c r="AC137" t="str">
        <f t="shared" ca="1" si="57"/>
        <v/>
      </c>
      <c r="AD137" t="str">
        <f t="shared" ca="1" si="57"/>
        <v/>
      </c>
      <c r="AE137" t="str">
        <f t="shared" ca="1" si="57"/>
        <v/>
      </c>
      <c r="AF137" t="str">
        <f t="shared" ca="1" si="57"/>
        <v/>
      </c>
      <c r="AG137" t="str">
        <f t="shared" ca="1" si="58"/>
        <v/>
      </c>
      <c r="AH137" t="str">
        <f t="shared" ca="1" si="58"/>
        <v/>
      </c>
      <c r="AI137" t="str">
        <f t="shared" ca="1" si="58"/>
        <v/>
      </c>
      <c r="AJ137" t="str">
        <f t="shared" ca="1" si="58"/>
        <v/>
      </c>
      <c r="AK137" t="str">
        <f t="shared" ca="1" si="58"/>
        <v/>
      </c>
      <c r="AL137" t="str">
        <f t="shared" ca="1" si="58"/>
        <v/>
      </c>
      <c r="AM137" t="str">
        <f t="shared" ca="1" si="58"/>
        <v/>
      </c>
    </row>
    <row r="138" spans="1:39" x14ac:dyDescent="0.25">
      <c r="A138">
        <f t="shared" ca="1" si="56"/>
        <v>1838.8</v>
      </c>
      <c r="B138">
        <f t="shared" ca="1" si="59"/>
        <v>350.3</v>
      </c>
      <c r="C138" s="15" t="s">
        <v>1048</v>
      </c>
      <c r="D138" t="str">
        <f t="shared" ca="1" si="59"/>
        <v/>
      </c>
      <c r="E138" t="str">
        <f t="shared" ca="1" si="59"/>
        <v>Shoal Pond Trail (2500)</v>
      </c>
      <c r="F138" t="str">
        <f t="shared" ca="1" si="59"/>
        <v/>
      </c>
      <c r="G138">
        <f t="shared" ca="1" si="59"/>
        <v>237</v>
      </c>
      <c r="H138">
        <f t="shared" ca="1" si="59"/>
        <v>194</v>
      </c>
      <c r="I138" s="14" t="str">
        <f t="shared" ca="1" si="54"/>
        <v/>
      </c>
      <c r="J138" t="str">
        <f t="shared" ca="1" si="59"/>
        <v/>
      </c>
      <c r="K138" t="str">
        <f t="shared" ca="1" si="59"/>
        <v/>
      </c>
      <c r="L138" t="str">
        <f t="shared" ca="1" si="59"/>
        <v>E-0.8m w</v>
      </c>
      <c r="M138" t="str">
        <f t="shared" ca="1" si="59"/>
        <v>E-0.8m</v>
      </c>
      <c r="N138" t="str">
        <f t="shared" ca="1" si="59"/>
        <v/>
      </c>
      <c r="O138" t="str">
        <f t="shared" ca="1" si="59"/>
        <v/>
      </c>
      <c r="P138" t="str">
        <f t="shared" ca="1" si="59"/>
        <v/>
      </c>
      <c r="Q138" t="str">
        <f t="shared" ca="1" si="59"/>
        <v/>
      </c>
      <c r="R138" t="str">
        <f t="shared" ca="1" si="59"/>
        <v/>
      </c>
      <c r="S138" t="str">
        <f t="shared" ca="1" si="59"/>
        <v/>
      </c>
      <c r="T138" t="str">
        <f t="shared" ca="1" si="59"/>
        <v/>
      </c>
      <c r="U138" t="str">
        <f t="shared" ca="1" si="59"/>
        <v/>
      </c>
      <c r="V138" t="str">
        <f t="shared" ca="1" si="59"/>
        <v/>
      </c>
      <c r="W138" t="str">
        <f t="shared" ca="1" si="57"/>
        <v/>
      </c>
      <c r="X138" t="str">
        <f t="shared" ca="1" si="57"/>
        <v/>
      </c>
      <c r="Y138" t="str">
        <f t="shared" ca="1" si="57"/>
        <v/>
      </c>
      <c r="Z138" t="str">
        <f t="shared" ca="1" si="57"/>
        <v/>
      </c>
      <c r="AA138" t="str">
        <f t="shared" ca="1" si="57"/>
        <v/>
      </c>
      <c r="AB138" t="str">
        <f t="shared" ca="1" si="57"/>
        <v/>
      </c>
      <c r="AC138" t="str">
        <f t="shared" ca="1" si="57"/>
        <v/>
      </c>
      <c r="AD138" t="str">
        <f t="shared" ca="1" si="57"/>
        <v/>
      </c>
      <c r="AE138" t="str">
        <f t="shared" ca="1" si="57"/>
        <v/>
      </c>
      <c r="AF138" t="str">
        <f t="shared" ca="1" si="57"/>
        <v>X</v>
      </c>
      <c r="AG138" t="str">
        <f t="shared" ca="1" si="58"/>
        <v/>
      </c>
      <c r="AH138" t="str">
        <f t="shared" ca="1" si="58"/>
        <v/>
      </c>
      <c r="AI138" t="str">
        <f t="shared" ca="1" si="58"/>
        <v/>
      </c>
      <c r="AJ138" t="str">
        <f t="shared" ca="1" si="58"/>
        <v/>
      </c>
      <c r="AK138" t="str">
        <f t="shared" ca="1" si="58"/>
        <v/>
      </c>
      <c r="AL138" t="str">
        <f t="shared" ca="1" si="58"/>
        <v/>
      </c>
      <c r="AM138" t="str">
        <f t="shared" ca="1" si="58"/>
        <v/>
      </c>
    </row>
    <row r="139" spans="1:39" x14ac:dyDescent="0.25">
      <c r="A139">
        <f t="shared" ca="1" si="56"/>
        <v>1840.8</v>
      </c>
      <c r="B139">
        <f t="shared" ca="1" si="59"/>
        <v>348.3</v>
      </c>
      <c r="C139" s="15" t="s">
        <v>1048</v>
      </c>
      <c r="D139" t="str">
        <f t="shared" ca="1" si="59"/>
        <v>SHELTER</v>
      </c>
      <c r="E139" t="str">
        <f t="shared" ca="1" si="59"/>
        <v xml:space="preserve">+AMC Ethan Pond Shelter and Campsite (2860)...9.8mS; 17.4mN </v>
      </c>
      <c r="F139" t="str">
        <f t="shared" ca="1" si="59"/>
        <v>Water source is the inlet brook to the pond.</v>
      </c>
      <c r="G139">
        <f t="shared" ca="1" si="59"/>
        <v>239</v>
      </c>
      <c r="H139">
        <f t="shared" ca="1" si="59"/>
        <v>194</v>
      </c>
      <c r="I139" s="14" t="str">
        <f t="shared" ca="1" si="54"/>
        <v/>
      </c>
      <c r="J139" t="str">
        <f t="shared" ca="1" si="59"/>
        <v/>
      </c>
      <c r="K139" t="str">
        <f t="shared" ca="1" si="59"/>
        <v/>
      </c>
      <c r="L139" t="str">
        <f t="shared" ca="1" si="59"/>
        <v>S; C; w</v>
      </c>
      <c r="M139" t="str">
        <f t="shared" ca="1" si="59"/>
        <v/>
      </c>
      <c r="N139" t="str">
        <f t="shared" ca="1" si="59"/>
        <v/>
      </c>
      <c r="O139" t="str">
        <f t="shared" ca="1" si="59"/>
        <v/>
      </c>
      <c r="P139" t="str">
        <f t="shared" ca="1" si="59"/>
        <v>X</v>
      </c>
      <c r="Q139" t="str">
        <f t="shared" ca="1" si="59"/>
        <v/>
      </c>
      <c r="R139" t="str">
        <f t="shared" ca="1" si="59"/>
        <v/>
      </c>
      <c r="S139" t="str">
        <f t="shared" ca="1" si="59"/>
        <v/>
      </c>
      <c r="T139" t="str">
        <f t="shared" ca="1" si="59"/>
        <v/>
      </c>
      <c r="U139" t="str">
        <f t="shared" ca="1" si="59"/>
        <v/>
      </c>
      <c r="V139" t="str">
        <f t="shared" ca="1" si="59"/>
        <v/>
      </c>
      <c r="W139" t="str">
        <f t="shared" ca="1" si="57"/>
        <v>X</v>
      </c>
      <c r="X139" t="str">
        <f t="shared" ca="1" si="57"/>
        <v/>
      </c>
      <c r="Y139" t="str">
        <f t="shared" ca="1" si="57"/>
        <v/>
      </c>
      <c r="Z139" t="str">
        <f t="shared" ca="1" si="57"/>
        <v/>
      </c>
      <c r="AA139" t="str">
        <f t="shared" ca="1" si="57"/>
        <v/>
      </c>
      <c r="AB139" t="str">
        <f t="shared" ca="1" si="57"/>
        <v/>
      </c>
      <c r="AC139" t="str">
        <f t="shared" ca="1" si="57"/>
        <v/>
      </c>
      <c r="AD139" t="str">
        <f t="shared" ca="1" si="57"/>
        <v/>
      </c>
      <c r="AE139" t="str">
        <f t="shared" ca="1" si="57"/>
        <v/>
      </c>
      <c r="AF139" t="str">
        <f t="shared" ca="1" si="57"/>
        <v>X</v>
      </c>
      <c r="AG139" t="str">
        <f t="shared" ca="1" si="58"/>
        <v/>
      </c>
      <c r="AH139" t="str">
        <f t="shared" ca="1" si="58"/>
        <v/>
      </c>
      <c r="AI139" t="str">
        <f t="shared" ca="1" si="58"/>
        <v/>
      </c>
      <c r="AJ139" t="str">
        <f t="shared" ca="1" si="58"/>
        <v/>
      </c>
      <c r="AK139">
        <f t="shared" ca="1" si="58"/>
        <v>-71.427099999999996</v>
      </c>
      <c r="AL139">
        <f t="shared" ca="1" si="58"/>
        <v>44.177190000000003</v>
      </c>
      <c r="AM139">
        <f t="shared" ca="1" si="58"/>
        <v>2874</v>
      </c>
    </row>
    <row r="140" spans="1:39" x14ac:dyDescent="0.25">
      <c r="A140">
        <f t="shared" ca="1" si="56"/>
        <v>1841.8</v>
      </c>
      <c r="B140">
        <f t="shared" ca="1" si="59"/>
        <v>347.3</v>
      </c>
      <c r="C140" s="15" t="s">
        <v>1048</v>
      </c>
      <c r="D140" t="str">
        <f t="shared" ca="1" si="59"/>
        <v/>
      </c>
      <c r="E140" t="str">
        <f t="shared" ca="1" si="59"/>
        <v>Willey Range Trail (2680)</v>
      </c>
      <c r="F140" t="str">
        <f t="shared" ref="B140:V155" ca="1" si="60">IF(ISBLANK(INDIRECT(ADDRESS(ROW(),F$1,4,1,"Raw_Data"))),"",(INDIRECT(ADDRESS(ROW(),F$1,4,1,"Raw_Data"))))</f>
        <v/>
      </c>
      <c r="G140">
        <f t="shared" ca="1" si="60"/>
        <v>239</v>
      </c>
      <c r="H140">
        <f t="shared" ca="1" si="60"/>
        <v>194</v>
      </c>
      <c r="I140" s="14" t="str">
        <f t="shared" ca="1" si="60"/>
        <v/>
      </c>
      <c r="J140" t="str">
        <f t="shared" ca="1" si="60"/>
        <v/>
      </c>
      <c r="K140" t="str">
        <f t="shared" ca="1" si="60"/>
        <v/>
      </c>
      <c r="L140" t="str">
        <f t="shared" ca="1" si="60"/>
        <v/>
      </c>
      <c r="M140" t="str">
        <f t="shared" ca="1" si="60"/>
        <v/>
      </c>
      <c r="N140" t="str">
        <f t="shared" ca="1" si="60"/>
        <v/>
      </c>
      <c r="O140" t="str">
        <f t="shared" ca="1" si="60"/>
        <v/>
      </c>
      <c r="P140" t="str">
        <f t="shared" ca="1" si="60"/>
        <v/>
      </c>
      <c r="Q140" t="str">
        <f t="shared" ca="1" si="60"/>
        <v/>
      </c>
      <c r="R140" t="str">
        <f t="shared" ca="1" si="60"/>
        <v/>
      </c>
      <c r="S140" t="str">
        <f t="shared" ca="1" si="60"/>
        <v/>
      </c>
      <c r="T140" t="str">
        <f t="shared" ca="1" si="60"/>
        <v/>
      </c>
      <c r="U140" t="str">
        <f t="shared" ca="1" si="60"/>
        <v/>
      </c>
      <c r="V140" t="str">
        <f t="shared" ca="1" si="60"/>
        <v/>
      </c>
      <c r="W140" t="str">
        <f t="shared" ca="1" si="57"/>
        <v/>
      </c>
      <c r="X140" t="str">
        <f t="shared" ca="1" si="57"/>
        <v/>
      </c>
      <c r="Y140" t="str">
        <f t="shared" ca="1" si="57"/>
        <v/>
      </c>
      <c r="Z140" t="str">
        <f t="shared" ca="1" si="57"/>
        <v/>
      </c>
      <c r="AA140" t="str">
        <f t="shared" ca="1" si="57"/>
        <v/>
      </c>
      <c r="AB140" t="str">
        <f t="shared" ca="1" si="57"/>
        <v/>
      </c>
      <c r="AC140" t="str">
        <f t="shared" ca="1" si="57"/>
        <v/>
      </c>
      <c r="AD140" t="str">
        <f t="shared" ca="1" si="57"/>
        <v/>
      </c>
      <c r="AE140" t="str">
        <f t="shared" ca="1" si="57"/>
        <v/>
      </c>
      <c r="AF140" t="str">
        <f t="shared" ca="1" si="57"/>
        <v/>
      </c>
      <c r="AG140" t="str">
        <f t="shared" ca="1" si="58"/>
        <v/>
      </c>
      <c r="AH140" t="str">
        <f t="shared" ca="1" si="58"/>
        <v/>
      </c>
      <c r="AI140" t="str">
        <f t="shared" ca="1" si="58"/>
        <v/>
      </c>
      <c r="AJ140" t="str">
        <f t="shared" ca="1" si="58"/>
        <v/>
      </c>
      <c r="AK140" t="str">
        <f t="shared" ca="1" si="58"/>
        <v/>
      </c>
      <c r="AL140" t="str">
        <f t="shared" ca="1" si="58"/>
        <v/>
      </c>
      <c r="AM140" t="str">
        <f t="shared" ca="1" si="58"/>
        <v/>
      </c>
    </row>
    <row r="141" spans="1:39" x14ac:dyDescent="0.25">
      <c r="A141">
        <f t="shared" ca="1" si="56"/>
        <v>1842.1</v>
      </c>
      <c r="B141">
        <f t="shared" ca="1" si="60"/>
        <v>347</v>
      </c>
      <c r="C141" s="15" t="s">
        <v>1048</v>
      </c>
      <c r="D141" t="str">
        <f t="shared" ca="1" si="60"/>
        <v/>
      </c>
      <c r="E141" t="str">
        <f t="shared" ca="1" si="60"/>
        <v>Kedron Flume Trail (2450)</v>
      </c>
      <c r="F141" t="str">
        <f t="shared" ca="1" si="60"/>
        <v/>
      </c>
      <c r="G141">
        <f t="shared" ca="1" si="60"/>
        <v>239</v>
      </c>
      <c r="H141">
        <f t="shared" ca="1" si="60"/>
        <v>194</v>
      </c>
      <c r="I141" s="14" t="str">
        <f t="shared" ca="1" si="60"/>
        <v/>
      </c>
      <c r="J141" t="str">
        <f t="shared" ca="1" si="60"/>
        <v/>
      </c>
      <c r="K141" t="str">
        <f t="shared" ca="1" si="60"/>
        <v/>
      </c>
      <c r="L141" t="str">
        <f t="shared" ca="1" si="60"/>
        <v/>
      </c>
      <c r="M141" t="str">
        <f t="shared" ca="1" si="60"/>
        <v/>
      </c>
      <c r="N141" t="str">
        <f t="shared" ca="1" si="60"/>
        <v/>
      </c>
      <c r="O141" t="str">
        <f t="shared" ca="1" si="60"/>
        <v/>
      </c>
      <c r="P141" t="str">
        <f t="shared" ca="1" si="60"/>
        <v/>
      </c>
      <c r="Q141" t="str">
        <f t="shared" ca="1" si="60"/>
        <v/>
      </c>
      <c r="R141" t="str">
        <f t="shared" ca="1" si="60"/>
        <v/>
      </c>
      <c r="S141" t="str">
        <f t="shared" ca="1" si="60"/>
        <v/>
      </c>
      <c r="T141" t="str">
        <f t="shared" ca="1" si="60"/>
        <v/>
      </c>
      <c r="U141" t="str">
        <f t="shared" ca="1" si="60"/>
        <v/>
      </c>
      <c r="V141" t="str">
        <f t="shared" ca="1" si="60"/>
        <v/>
      </c>
      <c r="W141" t="str">
        <f t="shared" ca="1" si="57"/>
        <v/>
      </c>
      <c r="X141" t="str">
        <f t="shared" ca="1" si="57"/>
        <v/>
      </c>
      <c r="Y141" t="str">
        <f t="shared" ca="1" si="57"/>
        <v/>
      </c>
      <c r="Z141" t="str">
        <f t="shared" ca="1" si="57"/>
        <v/>
      </c>
      <c r="AA141" t="str">
        <f t="shared" ca="1" si="57"/>
        <v/>
      </c>
      <c r="AB141" t="str">
        <f t="shared" ca="1" si="57"/>
        <v/>
      </c>
      <c r="AC141" t="str">
        <f t="shared" ca="1" si="57"/>
        <v/>
      </c>
      <c r="AD141" t="str">
        <f t="shared" ca="1" si="57"/>
        <v/>
      </c>
      <c r="AE141" t="str">
        <f t="shared" ca="1" si="57"/>
        <v/>
      </c>
      <c r="AF141" t="str">
        <f t="shared" ca="1" si="57"/>
        <v/>
      </c>
      <c r="AG141" t="str">
        <f t="shared" ca="1" si="58"/>
        <v/>
      </c>
      <c r="AH141" t="str">
        <f t="shared" ca="1" si="58"/>
        <v/>
      </c>
      <c r="AI141" t="str">
        <f t="shared" ca="1" si="58"/>
        <v/>
      </c>
      <c r="AJ141" t="str">
        <f t="shared" ca="1" si="58"/>
        <v/>
      </c>
      <c r="AK141" t="str">
        <f t="shared" ca="1" si="58"/>
        <v/>
      </c>
      <c r="AL141" t="str">
        <f t="shared" ca="1" si="58"/>
        <v/>
      </c>
      <c r="AM141" t="str">
        <f t="shared" ca="1" si="58"/>
        <v/>
      </c>
    </row>
    <row r="142" spans="1:39" x14ac:dyDescent="0.25">
      <c r="A142">
        <f t="shared" ca="1" si="56"/>
        <v>1843.2</v>
      </c>
      <c r="B142">
        <f t="shared" ca="1" si="60"/>
        <v>345.9</v>
      </c>
      <c r="C142" s="15" t="s">
        <v>1048</v>
      </c>
      <c r="D142" t="str">
        <f t="shared" ca="1" si="60"/>
        <v/>
      </c>
      <c r="E142" t="str">
        <f t="shared" ca="1" si="60"/>
        <v>Arethusa-Ripley Falls Trail (1600)</v>
      </c>
      <c r="F142" t="str">
        <f t="shared" ca="1" si="60"/>
        <v/>
      </c>
      <c r="G142">
        <f t="shared" ca="1" si="60"/>
        <v>239</v>
      </c>
      <c r="H142">
        <f t="shared" ca="1" si="60"/>
        <v>194</v>
      </c>
      <c r="I142" s="14" t="str">
        <f t="shared" ca="1" si="60"/>
        <v/>
      </c>
      <c r="J142" t="str">
        <f t="shared" ca="1" si="60"/>
        <v/>
      </c>
      <c r="K142" t="str">
        <f t="shared" ca="1" si="60"/>
        <v/>
      </c>
      <c r="L142" t="str">
        <f t="shared" ca="1" si="60"/>
        <v/>
      </c>
      <c r="M142" t="str">
        <f t="shared" ca="1" si="60"/>
        <v/>
      </c>
      <c r="N142" t="str">
        <f t="shared" ca="1" si="60"/>
        <v/>
      </c>
      <c r="O142" t="str">
        <f t="shared" ca="1" si="60"/>
        <v/>
      </c>
      <c r="P142" t="str">
        <f t="shared" ca="1" si="60"/>
        <v/>
      </c>
      <c r="Q142" t="str">
        <f t="shared" ca="1" si="60"/>
        <v/>
      </c>
      <c r="R142" t="str">
        <f t="shared" ca="1" si="60"/>
        <v/>
      </c>
      <c r="S142" t="str">
        <f t="shared" ca="1" si="60"/>
        <v/>
      </c>
      <c r="T142" t="str">
        <f t="shared" ca="1" si="60"/>
        <v/>
      </c>
      <c r="U142" t="str">
        <f t="shared" ca="1" si="60"/>
        <v/>
      </c>
      <c r="V142" t="str">
        <f t="shared" ca="1" si="60"/>
        <v/>
      </c>
      <c r="W142" t="str">
        <f t="shared" ref="W142:AF151" ca="1" si="61">IF(ISBLANK(INDIRECT(ADDRESS(ROW(),W$1,4,1,"Raw_Data"))),"",(INDIRECT(ADDRESS(ROW(),W$1,4,1,"Raw_Data"))))</f>
        <v/>
      </c>
      <c r="X142" t="str">
        <f t="shared" ca="1" si="61"/>
        <v/>
      </c>
      <c r="Y142" t="str">
        <f t="shared" ca="1" si="61"/>
        <v/>
      </c>
      <c r="Z142" t="str">
        <f t="shared" ca="1" si="61"/>
        <v/>
      </c>
      <c r="AA142" t="str">
        <f t="shared" ca="1" si="61"/>
        <v/>
      </c>
      <c r="AB142" t="str">
        <f t="shared" ca="1" si="61"/>
        <v/>
      </c>
      <c r="AC142" t="str">
        <f t="shared" ca="1" si="61"/>
        <v/>
      </c>
      <c r="AD142" t="str">
        <f t="shared" ca="1" si="61"/>
        <v/>
      </c>
      <c r="AE142" t="str">
        <f t="shared" ca="1" si="61"/>
        <v/>
      </c>
      <c r="AF142" t="str">
        <f t="shared" ca="1" si="61"/>
        <v/>
      </c>
      <c r="AG142" t="str">
        <f t="shared" ref="AG142:AM151" ca="1" si="62">IF(ISBLANK(INDIRECT(ADDRESS(ROW(),AG$1,4,1,"Raw_Data"))),"",(INDIRECT(ADDRESS(ROW(),AG$1,4,1,"Raw_Data"))))</f>
        <v/>
      </c>
      <c r="AH142" t="str">
        <f t="shared" ca="1" si="62"/>
        <v/>
      </c>
      <c r="AI142" t="str">
        <f t="shared" ca="1" si="62"/>
        <v/>
      </c>
      <c r="AJ142" t="str">
        <f t="shared" ca="1" si="62"/>
        <v/>
      </c>
      <c r="AK142" t="str">
        <f t="shared" ca="1" si="62"/>
        <v/>
      </c>
      <c r="AL142" t="str">
        <f t="shared" ca="1" si="62"/>
        <v/>
      </c>
      <c r="AM142" t="str">
        <f t="shared" ca="1" si="62"/>
        <v/>
      </c>
    </row>
    <row r="143" spans="1:39" x14ac:dyDescent="0.25">
      <c r="A143">
        <f t="shared" ca="1" si="56"/>
        <v>1843.4</v>
      </c>
      <c r="B143">
        <f t="shared" ca="1" si="60"/>
        <v>345.7</v>
      </c>
      <c r="C143" s="15" t="s">
        <v>1048</v>
      </c>
      <c r="D143" t="str">
        <f t="shared" ca="1" si="60"/>
        <v/>
      </c>
      <c r="E143" t="str">
        <f t="shared" ca="1" si="60"/>
        <v>Railroad Tracks Willey House Station Road (1440)</v>
      </c>
      <c r="F143" t="str">
        <f t="shared" ca="1" si="60"/>
        <v/>
      </c>
      <c r="G143">
        <f t="shared" ca="1" si="60"/>
        <v>239</v>
      </c>
      <c r="H143">
        <f t="shared" ca="1" si="60"/>
        <v>194</v>
      </c>
      <c r="I143" s="14" t="str">
        <f t="shared" ca="1" si="60"/>
        <v/>
      </c>
      <c r="J143" t="str">
        <f t="shared" ca="1" si="60"/>
        <v/>
      </c>
      <c r="K143" t="str">
        <f t="shared" ca="1" si="60"/>
        <v/>
      </c>
      <c r="L143" t="str">
        <f t="shared" ca="1" si="60"/>
        <v>R; P</v>
      </c>
      <c r="M143" t="str">
        <f t="shared" ca="1" si="60"/>
        <v/>
      </c>
      <c r="N143" t="str">
        <f t="shared" ca="1" si="60"/>
        <v/>
      </c>
      <c r="O143" t="str">
        <f t="shared" ca="1" si="60"/>
        <v/>
      </c>
      <c r="P143" t="str">
        <f t="shared" ca="1" si="60"/>
        <v/>
      </c>
      <c r="Q143" t="str">
        <f t="shared" ca="1" si="60"/>
        <v/>
      </c>
      <c r="R143" t="str">
        <f t="shared" ca="1" si="60"/>
        <v/>
      </c>
      <c r="S143" t="str">
        <f t="shared" ca="1" si="60"/>
        <v/>
      </c>
      <c r="T143" t="str">
        <f t="shared" ca="1" si="60"/>
        <v/>
      </c>
      <c r="U143" t="str">
        <f t="shared" ca="1" si="60"/>
        <v>X</v>
      </c>
      <c r="V143" t="str">
        <f t="shared" ca="1" si="60"/>
        <v/>
      </c>
      <c r="W143" t="str">
        <f t="shared" ca="1" si="61"/>
        <v/>
      </c>
      <c r="X143" t="str">
        <f t="shared" ca="1" si="61"/>
        <v/>
      </c>
      <c r="Y143" t="str">
        <f t="shared" ca="1" si="61"/>
        <v/>
      </c>
      <c r="Z143" t="str">
        <f t="shared" ca="1" si="61"/>
        <v/>
      </c>
      <c r="AA143" t="str">
        <f t="shared" ca="1" si="61"/>
        <v/>
      </c>
      <c r="AB143" t="str">
        <f t="shared" ca="1" si="61"/>
        <v/>
      </c>
      <c r="AC143" t="str">
        <f t="shared" ca="1" si="61"/>
        <v/>
      </c>
      <c r="AD143" t="str">
        <f t="shared" ca="1" si="61"/>
        <v/>
      </c>
      <c r="AE143" t="str">
        <f t="shared" ca="1" si="61"/>
        <v/>
      </c>
      <c r="AF143" t="str">
        <f t="shared" ca="1" si="61"/>
        <v/>
      </c>
      <c r="AG143" t="str">
        <f t="shared" ca="1" si="62"/>
        <v/>
      </c>
      <c r="AH143" t="str">
        <f t="shared" ca="1" si="62"/>
        <v/>
      </c>
      <c r="AI143" t="str">
        <f t="shared" ca="1" si="62"/>
        <v/>
      </c>
      <c r="AJ143" t="str">
        <f t="shared" ca="1" si="62"/>
        <v/>
      </c>
      <c r="AK143" t="str">
        <f t="shared" ca="1" si="62"/>
        <v/>
      </c>
      <c r="AL143" t="str">
        <f t="shared" ca="1" si="62"/>
        <v/>
      </c>
      <c r="AM143" t="str">
        <f t="shared" ca="1" si="62"/>
        <v/>
      </c>
    </row>
    <row r="144" spans="1:39" x14ac:dyDescent="0.25">
      <c r="A144">
        <f t="shared" ca="1" si="56"/>
        <v>1843.7</v>
      </c>
      <c r="B144">
        <f t="shared" ca="1" si="60"/>
        <v>345.4</v>
      </c>
      <c r="C144" s="15" t="s">
        <v>1041</v>
      </c>
      <c r="D144" t="str">
        <f t="shared" ca="1" si="60"/>
        <v/>
      </c>
      <c r="E144" t="str">
        <f t="shared" ca="1" si="60"/>
        <v xml:space="preserve">U.S. 302 Crawford Notch Presidential Range (1275)Bartlett N.H. 03812 </v>
      </c>
      <c r="F144" t="str">
        <f t="shared" ca="1" si="60"/>
        <v/>
      </c>
      <c r="G144">
        <f t="shared" ca="1" si="60"/>
        <v>239</v>
      </c>
      <c r="H144">
        <f t="shared" ca="1" si="60"/>
        <v>194</v>
      </c>
      <c r="I144" s="14" t="str">
        <f t="shared" ca="1" si="60"/>
        <v/>
      </c>
      <c r="J144" t="str">
        <f t="shared" ca="1" si="60"/>
        <v/>
      </c>
      <c r="K144" t="str">
        <f t="shared" ca="1" si="60"/>
        <v>Wester Cliff Trail</v>
      </c>
      <c r="L144" t="str">
        <f t="shared" ca="1" si="60"/>
        <v>R; B (E-1.8m C; cl; sh; 3m C; sh; 10m PO) (W-1m M; 3.7m L; M; B; sh)</v>
      </c>
      <c r="M144" t="str">
        <f t="shared" ca="1" si="60"/>
        <v/>
      </c>
      <c r="N144" t="str">
        <f t="shared" ca="1" si="60"/>
        <v>X</v>
      </c>
      <c r="O144" t="str">
        <f t="shared" ca="1" si="60"/>
        <v/>
      </c>
      <c r="P144" t="str">
        <f t="shared" ca="1" si="60"/>
        <v>X</v>
      </c>
      <c r="Q144" t="str">
        <f t="shared" ca="1" si="60"/>
        <v>X</v>
      </c>
      <c r="R144" t="str">
        <f t="shared" ca="1" si="60"/>
        <v>X</v>
      </c>
      <c r="S144" t="str">
        <f t="shared" ca="1" si="60"/>
        <v>X</v>
      </c>
      <c r="T144" t="str">
        <f t="shared" ca="1" si="60"/>
        <v/>
      </c>
      <c r="U144" t="str">
        <f t="shared" ca="1" si="60"/>
        <v>X</v>
      </c>
      <c r="V144" t="str">
        <f t="shared" ca="1" si="60"/>
        <v/>
      </c>
      <c r="W144" t="str">
        <f t="shared" ca="1" si="61"/>
        <v/>
      </c>
      <c r="X144" t="str">
        <f t="shared" ca="1" si="61"/>
        <v/>
      </c>
      <c r="Y144" t="str">
        <f t="shared" ca="1" si="61"/>
        <v>X</v>
      </c>
      <c r="Z144" t="str">
        <f t="shared" ca="1" si="61"/>
        <v/>
      </c>
      <c r="AA144" t="str">
        <f t="shared" ca="1" si="61"/>
        <v/>
      </c>
      <c r="AB144" t="str">
        <f t="shared" ca="1" si="61"/>
        <v/>
      </c>
      <c r="AC144" t="str">
        <f t="shared" ca="1" si="61"/>
        <v/>
      </c>
      <c r="AD144" t="str">
        <f t="shared" ca="1" si="61"/>
        <v>X</v>
      </c>
      <c r="AE144" t="str">
        <f t="shared" ca="1" si="61"/>
        <v/>
      </c>
      <c r="AF144" t="str">
        <f t="shared" ca="1" si="61"/>
        <v/>
      </c>
      <c r="AG144" t="str">
        <f t="shared" ca="1" si="62"/>
        <v>X</v>
      </c>
      <c r="AH144" t="str">
        <f t="shared" ca="1" si="62"/>
        <v/>
      </c>
      <c r="AI144" t="str">
        <f t="shared" ca="1" si="62"/>
        <v/>
      </c>
      <c r="AJ144" t="str">
        <f t="shared" ca="1" si="62"/>
        <v/>
      </c>
      <c r="AK144" t="str">
        <f t="shared" ca="1" si="62"/>
        <v/>
      </c>
      <c r="AL144" t="str">
        <f t="shared" ca="1" si="62"/>
        <v/>
      </c>
      <c r="AM144" t="str">
        <f t="shared" ca="1" si="62"/>
        <v/>
      </c>
    </row>
    <row r="145" spans="1:39" x14ac:dyDescent="0.25">
      <c r="A145">
        <f t="shared" ca="1" si="56"/>
        <v>1843.8</v>
      </c>
      <c r="B145">
        <f t="shared" ca="1" si="60"/>
        <v>345.3</v>
      </c>
      <c r="C145" s="15" t="s">
        <v>1042</v>
      </c>
      <c r="D145" t="str">
        <f t="shared" ca="1" si="60"/>
        <v/>
      </c>
      <c r="E145" t="str">
        <f t="shared" ca="1" si="60"/>
        <v xml:space="preserve">Saco River (1350)...footbridge </v>
      </c>
      <c r="F145" t="str">
        <f t="shared" ca="1" si="60"/>
        <v/>
      </c>
      <c r="G145">
        <f t="shared" ca="1" si="60"/>
        <v>239</v>
      </c>
      <c r="H145">
        <f t="shared" ca="1" si="60"/>
        <v>194</v>
      </c>
      <c r="I145" s="14" t="str">
        <f t="shared" ca="1" si="60"/>
        <v/>
      </c>
      <c r="J145" t="str">
        <f t="shared" ca="1" si="60"/>
        <v>ATC N.H.-Vt. Map 2</v>
      </c>
      <c r="K145" t="str">
        <f t="shared" ca="1" si="60"/>
        <v/>
      </c>
      <c r="L145" t="str">
        <f t="shared" ca="1" si="60"/>
        <v/>
      </c>
      <c r="M145" t="str">
        <f t="shared" ca="1" si="60"/>
        <v/>
      </c>
      <c r="N145" t="str">
        <f t="shared" ca="1" si="60"/>
        <v/>
      </c>
      <c r="O145" t="str">
        <f t="shared" ca="1" si="60"/>
        <v/>
      </c>
      <c r="P145" t="str">
        <f t="shared" ca="1" si="60"/>
        <v/>
      </c>
      <c r="Q145" t="str">
        <f t="shared" ca="1" si="60"/>
        <v/>
      </c>
      <c r="R145" t="str">
        <f t="shared" ca="1" si="60"/>
        <v/>
      </c>
      <c r="S145" t="str">
        <f t="shared" ca="1" si="60"/>
        <v/>
      </c>
      <c r="T145" t="str">
        <f t="shared" ca="1" si="60"/>
        <v/>
      </c>
      <c r="U145" t="str">
        <f t="shared" ca="1" si="60"/>
        <v/>
      </c>
      <c r="V145" t="str">
        <f t="shared" ca="1" si="60"/>
        <v/>
      </c>
      <c r="W145" t="str">
        <f t="shared" ca="1" si="61"/>
        <v/>
      </c>
      <c r="X145" t="str">
        <f t="shared" ca="1" si="61"/>
        <v/>
      </c>
      <c r="Y145" t="str">
        <f t="shared" ca="1" si="61"/>
        <v/>
      </c>
      <c r="Z145" t="str">
        <f t="shared" ca="1" si="61"/>
        <v/>
      </c>
      <c r="AA145" t="str">
        <f t="shared" ca="1" si="61"/>
        <v/>
      </c>
      <c r="AB145" t="str">
        <f t="shared" ca="1" si="61"/>
        <v/>
      </c>
      <c r="AC145" t="str">
        <f t="shared" ca="1" si="61"/>
        <v/>
      </c>
      <c r="AD145" t="str">
        <f t="shared" ca="1" si="61"/>
        <v/>
      </c>
      <c r="AE145" t="str">
        <f t="shared" ca="1" si="61"/>
        <v/>
      </c>
      <c r="AF145" t="str">
        <f t="shared" ca="1" si="61"/>
        <v/>
      </c>
      <c r="AG145" t="str">
        <f t="shared" ca="1" si="62"/>
        <v/>
      </c>
      <c r="AH145" t="str">
        <f t="shared" ca="1" si="62"/>
        <v/>
      </c>
      <c r="AI145" t="str">
        <f t="shared" ca="1" si="62"/>
        <v/>
      </c>
      <c r="AJ145" t="str">
        <f t="shared" ca="1" si="62"/>
        <v/>
      </c>
      <c r="AK145" t="str">
        <f t="shared" ca="1" si="62"/>
        <v/>
      </c>
      <c r="AL145" t="str">
        <f t="shared" ca="1" si="62"/>
        <v/>
      </c>
      <c r="AM145" t="str">
        <f t="shared" ca="1" si="62"/>
        <v/>
      </c>
    </row>
    <row r="146" spans="1:39" x14ac:dyDescent="0.25">
      <c r="A146">
        <f t="shared" ca="1" si="56"/>
        <v>1843.9</v>
      </c>
      <c r="B146">
        <f t="shared" ca="1" si="60"/>
        <v>345.2</v>
      </c>
      <c r="C146" s="15" t="s">
        <v>1043</v>
      </c>
      <c r="D146" t="str">
        <f t="shared" ca="1" si="60"/>
        <v/>
      </c>
      <c r="E146" t="str">
        <f t="shared" ca="1" si="60"/>
        <v>Saco River Trail (south) (1350)</v>
      </c>
      <c r="F146" t="str">
        <f t="shared" ca="1" si="60"/>
        <v/>
      </c>
      <c r="G146">
        <f t="shared" ca="1" si="60"/>
        <v>239</v>
      </c>
      <c r="H146">
        <f t="shared" ca="1" si="60"/>
        <v>194</v>
      </c>
      <c r="I146" s="14" t="str">
        <f t="shared" ca="1" si="60"/>
        <v/>
      </c>
      <c r="J146" t="str">
        <f t="shared" ca="1" si="60"/>
        <v/>
      </c>
      <c r="K146" t="str">
        <f t="shared" ca="1" si="60"/>
        <v/>
      </c>
      <c r="L146" t="str">
        <f t="shared" ca="1" si="60"/>
        <v>W-1.2m M</v>
      </c>
      <c r="M146" t="str">
        <f t="shared" ca="1" si="60"/>
        <v>W-1.2m</v>
      </c>
      <c r="N146" t="str">
        <f t="shared" ca="1" si="60"/>
        <v/>
      </c>
      <c r="O146" t="str">
        <f t="shared" ca="1" si="60"/>
        <v/>
      </c>
      <c r="P146" t="str">
        <f t="shared" ca="1" si="60"/>
        <v/>
      </c>
      <c r="Q146" t="str">
        <f t="shared" ca="1" si="60"/>
        <v/>
      </c>
      <c r="R146" t="str">
        <f t="shared" ca="1" si="60"/>
        <v/>
      </c>
      <c r="S146" t="str">
        <f t="shared" ca="1" si="60"/>
        <v/>
      </c>
      <c r="T146" t="str">
        <f t="shared" ca="1" si="60"/>
        <v/>
      </c>
      <c r="U146" t="str">
        <f t="shared" ca="1" si="60"/>
        <v/>
      </c>
      <c r="V146" t="str">
        <f t="shared" ca="1" si="60"/>
        <v/>
      </c>
      <c r="W146" t="str">
        <f t="shared" ca="1" si="61"/>
        <v/>
      </c>
      <c r="X146" t="str">
        <f t="shared" ca="1" si="61"/>
        <v/>
      </c>
      <c r="Y146" t="str">
        <f t="shared" ca="1" si="61"/>
        <v/>
      </c>
      <c r="Z146" t="str">
        <f t="shared" ca="1" si="61"/>
        <v/>
      </c>
      <c r="AA146" t="str">
        <f t="shared" ca="1" si="61"/>
        <v/>
      </c>
      <c r="AB146" t="str">
        <f t="shared" ca="1" si="61"/>
        <v/>
      </c>
      <c r="AC146" t="str">
        <f t="shared" ca="1" si="61"/>
        <v/>
      </c>
      <c r="AD146" t="str">
        <f t="shared" ca="1" si="61"/>
        <v/>
      </c>
      <c r="AE146" t="str">
        <f t="shared" ca="1" si="61"/>
        <v/>
      </c>
      <c r="AF146" t="str">
        <f t="shared" ca="1" si="61"/>
        <v/>
      </c>
      <c r="AG146" t="str">
        <f t="shared" ca="1" si="62"/>
        <v>X</v>
      </c>
      <c r="AH146" t="str">
        <f t="shared" ca="1" si="62"/>
        <v/>
      </c>
      <c r="AI146" t="str">
        <f t="shared" ca="1" si="62"/>
        <v/>
      </c>
      <c r="AJ146" t="str">
        <f t="shared" ca="1" si="62"/>
        <v/>
      </c>
      <c r="AK146" t="str">
        <f t="shared" ca="1" si="62"/>
        <v/>
      </c>
      <c r="AL146" t="str">
        <f t="shared" ca="1" si="62"/>
        <v/>
      </c>
      <c r="AM146" t="str">
        <f t="shared" ca="1" si="62"/>
        <v/>
      </c>
    </row>
    <row r="147" spans="1:39" x14ac:dyDescent="0.25">
      <c r="A147">
        <f t="shared" ca="1" si="56"/>
        <v>1844</v>
      </c>
      <c r="B147">
        <f t="shared" ca="1" si="60"/>
        <v>345.1</v>
      </c>
      <c r="C147" s="15"/>
      <c r="D147" t="str">
        <f t="shared" ca="1" si="60"/>
        <v/>
      </c>
      <c r="E147" t="str">
        <f t="shared" ca="1" si="60"/>
        <v>Saco River Trail (north) (1400)</v>
      </c>
      <c r="F147" t="str">
        <f t="shared" ca="1" si="60"/>
        <v/>
      </c>
      <c r="G147">
        <f t="shared" ca="1" si="60"/>
        <v>239</v>
      </c>
      <c r="H147">
        <f t="shared" ca="1" si="60"/>
        <v>194</v>
      </c>
      <c r="I147" s="14" t="str">
        <f t="shared" ca="1" si="60"/>
        <v/>
      </c>
      <c r="J147" t="str">
        <f t="shared" ref="J147:V148" ca="1" si="63">IF(ISBLANK(INDIRECT(ADDRESS(ROW(),J$1,4,1,"Raw_Data"))),"",(INDIRECT(ADDRESS(ROW(),J$1,4,1,"Raw_Data"))))</f>
        <v/>
      </c>
      <c r="K147" t="str">
        <f t="shared" ca="1" si="63"/>
        <v/>
      </c>
      <c r="L147" t="str">
        <f t="shared" ca="1" si="63"/>
        <v>E-2m C; cl; sh</v>
      </c>
      <c r="M147" t="str">
        <f t="shared" ca="1" si="63"/>
        <v>E-2m</v>
      </c>
      <c r="N147" t="str">
        <f t="shared" ca="1" si="63"/>
        <v/>
      </c>
      <c r="O147" t="str">
        <f t="shared" ca="1" si="63"/>
        <v/>
      </c>
      <c r="P147" t="str">
        <f t="shared" ca="1" si="63"/>
        <v>X</v>
      </c>
      <c r="Q147" t="str">
        <f t="shared" ca="1" si="63"/>
        <v>X</v>
      </c>
      <c r="R147" t="str">
        <f t="shared" ca="1" si="63"/>
        <v>X</v>
      </c>
      <c r="S147" t="str">
        <f t="shared" ca="1" si="63"/>
        <v/>
      </c>
      <c r="T147" t="str">
        <f t="shared" ca="1" si="63"/>
        <v/>
      </c>
      <c r="U147" t="str">
        <f t="shared" ca="1" si="63"/>
        <v/>
      </c>
      <c r="V147" t="str">
        <f t="shared" ca="1" si="63"/>
        <v/>
      </c>
      <c r="W147" t="str">
        <f t="shared" ca="1" si="61"/>
        <v/>
      </c>
      <c r="X147" t="str">
        <f t="shared" ca="1" si="61"/>
        <v/>
      </c>
      <c r="Y147" t="str">
        <f t="shared" ca="1" si="61"/>
        <v>X</v>
      </c>
      <c r="Z147" t="str">
        <f t="shared" ca="1" si="61"/>
        <v/>
      </c>
      <c r="AA147" t="str">
        <f t="shared" ca="1" si="61"/>
        <v/>
      </c>
      <c r="AB147" t="str">
        <f t="shared" ca="1" si="61"/>
        <v/>
      </c>
      <c r="AC147" t="str">
        <f t="shared" ca="1" si="61"/>
        <v/>
      </c>
      <c r="AD147" t="str">
        <f t="shared" ca="1" si="61"/>
        <v/>
      </c>
      <c r="AE147" t="str">
        <f t="shared" ca="1" si="61"/>
        <v/>
      </c>
      <c r="AF147" t="str">
        <f t="shared" ca="1" si="61"/>
        <v/>
      </c>
      <c r="AG147" t="str">
        <f t="shared" ca="1" si="62"/>
        <v/>
      </c>
      <c r="AH147" t="str">
        <f t="shared" ca="1" si="62"/>
        <v/>
      </c>
      <c r="AI147" t="str">
        <f t="shared" ca="1" si="62"/>
        <v/>
      </c>
      <c r="AJ147" t="str">
        <f t="shared" ca="1" si="62"/>
        <v/>
      </c>
      <c r="AK147" t="str">
        <f t="shared" ca="1" si="62"/>
        <v/>
      </c>
      <c r="AL147" t="str">
        <f t="shared" ca="1" si="62"/>
        <v/>
      </c>
      <c r="AM147" t="str">
        <f t="shared" ca="1" si="62"/>
        <v/>
      </c>
    </row>
    <row r="148" spans="1:39" x14ac:dyDescent="0.25">
      <c r="A148">
        <f t="shared" ref="A148:R163" ca="1" si="64">IF(ISBLANK(INDIRECT(ADDRESS(ROW(),A$1,4,1,"Raw_Data"))),"",(INDIRECT(ADDRESS(ROW(),A$1,4,1,"Raw_Data"))))</f>
        <v>1845.6</v>
      </c>
      <c r="B148">
        <f t="shared" ca="1" si="64"/>
        <v>343.5</v>
      </c>
      <c r="C148" s="15" t="s">
        <v>1044</v>
      </c>
      <c r="D148" t="str">
        <f t="shared" ca="1" si="64"/>
        <v/>
      </c>
      <c r="E148" t="str">
        <f t="shared" ca="1" si="64"/>
        <v>Webster Cliffs (3025)</v>
      </c>
      <c r="F148" t="str">
        <f t="shared" ca="1" si="64"/>
        <v/>
      </c>
      <c r="G148">
        <f t="shared" ca="1" si="64"/>
        <v>239</v>
      </c>
      <c r="H148">
        <f t="shared" ca="1" si="64"/>
        <v>194</v>
      </c>
      <c r="I148" s="14" t="str">
        <f t="shared" ca="1" si="60"/>
        <v/>
      </c>
      <c r="J148" t="str">
        <f t="shared" ca="1" si="64"/>
        <v/>
      </c>
      <c r="K148" t="str">
        <f t="shared" ca="1" si="64"/>
        <v/>
      </c>
      <c r="L148" t="str">
        <f t="shared" ca="1" si="64"/>
        <v/>
      </c>
      <c r="M148" t="str">
        <f t="shared" ca="1" si="64"/>
        <v/>
      </c>
      <c r="N148" t="str">
        <f t="shared" ca="1" si="64"/>
        <v/>
      </c>
      <c r="O148" t="str">
        <f t="shared" ca="1" si="64"/>
        <v/>
      </c>
      <c r="P148" t="str">
        <f t="shared" ca="1" si="64"/>
        <v/>
      </c>
      <c r="Q148" t="str">
        <f t="shared" ca="1" si="64"/>
        <v/>
      </c>
      <c r="R148" t="str">
        <f t="shared" ca="1" si="64"/>
        <v/>
      </c>
      <c r="S148" t="str">
        <f t="shared" ca="1" si="63"/>
        <v/>
      </c>
      <c r="T148" t="str">
        <f t="shared" ca="1" si="63"/>
        <v/>
      </c>
      <c r="U148" t="str">
        <f t="shared" ca="1" si="63"/>
        <v/>
      </c>
      <c r="V148" t="str">
        <f t="shared" ca="1" si="63"/>
        <v/>
      </c>
      <c r="W148" t="str">
        <f t="shared" ca="1" si="61"/>
        <v/>
      </c>
      <c r="X148" t="str">
        <f t="shared" ca="1" si="61"/>
        <v/>
      </c>
      <c r="Y148" t="str">
        <f t="shared" ca="1" si="61"/>
        <v/>
      </c>
      <c r="Z148" t="str">
        <f t="shared" ca="1" si="61"/>
        <v/>
      </c>
      <c r="AA148" t="str">
        <f t="shared" ca="1" si="61"/>
        <v/>
      </c>
      <c r="AB148" t="str">
        <f t="shared" ca="1" si="61"/>
        <v/>
      </c>
      <c r="AC148" t="str">
        <f t="shared" ca="1" si="61"/>
        <v/>
      </c>
      <c r="AD148" t="str">
        <f t="shared" ca="1" si="61"/>
        <v/>
      </c>
      <c r="AE148" t="str">
        <f t="shared" ca="1" si="61"/>
        <v/>
      </c>
      <c r="AF148" t="str">
        <f t="shared" ca="1" si="61"/>
        <v/>
      </c>
      <c r="AG148" t="str">
        <f t="shared" ca="1" si="62"/>
        <v/>
      </c>
      <c r="AH148" t="str">
        <f t="shared" ca="1" si="62"/>
        <v/>
      </c>
      <c r="AI148" t="str">
        <f t="shared" ca="1" si="62"/>
        <v/>
      </c>
      <c r="AJ148" t="str">
        <f t="shared" ca="1" si="62"/>
        <v/>
      </c>
      <c r="AK148" t="str">
        <f t="shared" ca="1" si="62"/>
        <v/>
      </c>
      <c r="AL148" t="str">
        <f t="shared" ca="1" si="62"/>
        <v/>
      </c>
      <c r="AM148" t="str">
        <f t="shared" ca="1" si="62"/>
        <v/>
      </c>
    </row>
    <row r="149" spans="1:39" x14ac:dyDescent="0.25">
      <c r="A149">
        <f t="shared" ca="1" si="64"/>
        <v>1847</v>
      </c>
      <c r="B149">
        <f t="shared" ref="B149:V156" ca="1" si="65">IF(ISBLANK(INDIRECT(ADDRESS(ROW(),B$1,4,1,"Raw_Data"))),"",(INDIRECT(ADDRESS(ROW(),B$1,4,1,"Raw_Data"))))</f>
        <v>342.1</v>
      </c>
      <c r="C149" s="15" t="s">
        <v>1045</v>
      </c>
      <c r="D149" t="str">
        <f t="shared" ca="1" si="65"/>
        <v>FEATURE</v>
      </c>
      <c r="E149" t="str">
        <f t="shared" ca="1" si="65"/>
        <v>Mt. Webster (3910)</v>
      </c>
      <c r="F149" t="str">
        <f t="shared" ca="1" si="65"/>
        <v/>
      </c>
      <c r="G149">
        <f t="shared" ca="1" si="65"/>
        <v>239</v>
      </c>
      <c r="H149">
        <f t="shared" ca="1" si="65"/>
        <v>194</v>
      </c>
      <c r="I149" s="14" t="str">
        <f t="shared" ca="1" si="60"/>
        <v/>
      </c>
      <c r="J149" t="str">
        <f t="shared" ca="1" si="65"/>
        <v/>
      </c>
      <c r="K149" t="str">
        <f t="shared" ca="1" si="65"/>
        <v/>
      </c>
      <c r="L149" t="str">
        <f t="shared" ca="1" si="65"/>
        <v/>
      </c>
      <c r="M149" t="str">
        <f t="shared" ca="1" si="65"/>
        <v/>
      </c>
      <c r="N149" t="str">
        <f t="shared" ca="1" si="65"/>
        <v/>
      </c>
      <c r="O149" t="str">
        <f t="shared" ca="1" si="65"/>
        <v/>
      </c>
      <c r="P149" t="str">
        <f t="shared" ca="1" si="65"/>
        <v/>
      </c>
      <c r="Q149" t="str">
        <f t="shared" ca="1" si="65"/>
        <v/>
      </c>
      <c r="R149" t="str">
        <f t="shared" ca="1" si="65"/>
        <v/>
      </c>
      <c r="S149" t="str">
        <f t="shared" ca="1" si="65"/>
        <v/>
      </c>
      <c r="T149" t="str">
        <f t="shared" ca="1" si="65"/>
        <v/>
      </c>
      <c r="U149" t="str">
        <f t="shared" ca="1" si="65"/>
        <v/>
      </c>
      <c r="V149" t="str">
        <f t="shared" ca="1" si="65"/>
        <v/>
      </c>
      <c r="W149" t="str">
        <f t="shared" ca="1" si="61"/>
        <v/>
      </c>
      <c r="X149" t="str">
        <f t="shared" ca="1" si="61"/>
        <v/>
      </c>
      <c r="Y149" t="str">
        <f t="shared" ca="1" si="61"/>
        <v/>
      </c>
      <c r="Z149" t="str">
        <f t="shared" ca="1" si="61"/>
        <v/>
      </c>
      <c r="AA149" t="str">
        <f t="shared" ca="1" si="61"/>
        <v/>
      </c>
      <c r="AB149" t="str">
        <f t="shared" ca="1" si="61"/>
        <v/>
      </c>
      <c r="AC149" t="str">
        <f t="shared" ca="1" si="61"/>
        <v/>
      </c>
      <c r="AD149" t="str">
        <f t="shared" ca="1" si="61"/>
        <v/>
      </c>
      <c r="AE149" t="str">
        <f t="shared" ca="1" si="61"/>
        <v/>
      </c>
      <c r="AF149" t="str">
        <f t="shared" ca="1" si="61"/>
        <v/>
      </c>
      <c r="AG149" t="str">
        <f t="shared" ca="1" si="62"/>
        <v/>
      </c>
      <c r="AH149" t="str">
        <f t="shared" ca="1" si="62"/>
        <v/>
      </c>
      <c r="AI149" t="str">
        <f t="shared" ca="1" si="62"/>
        <v/>
      </c>
      <c r="AJ149" t="str">
        <f t="shared" ca="1" si="62"/>
        <v/>
      </c>
      <c r="AK149" t="str">
        <f t="shared" ca="1" si="62"/>
        <v/>
      </c>
      <c r="AL149" t="str">
        <f t="shared" ca="1" si="62"/>
        <v/>
      </c>
      <c r="AM149" t="str">
        <f t="shared" ca="1" si="62"/>
        <v/>
      </c>
    </row>
    <row r="150" spans="1:39" x14ac:dyDescent="0.25">
      <c r="A150">
        <f t="shared" ca="1" si="64"/>
        <v>1848.4</v>
      </c>
      <c r="B150">
        <f t="shared" ca="1" si="65"/>
        <v>340.7</v>
      </c>
      <c r="C150" s="15" t="s">
        <v>1044</v>
      </c>
      <c r="D150" t="str">
        <f t="shared" ca="1" si="65"/>
        <v/>
      </c>
      <c r="E150" t="str">
        <f t="shared" ca="1" si="65"/>
        <v>Mt. Jackson (4052)</v>
      </c>
      <c r="F150" t="str">
        <f t="shared" ca="1" si="65"/>
        <v/>
      </c>
      <c r="G150">
        <f t="shared" ca="1" si="65"/>
        <v>239</v>
      </c>
      <c r="H150">
        <f t="shared" ca="1" si="65"/>
        <v>194</v>
      </c>
      <c r="I150" s="14" t="str">
        <f t="shared" ca="1" si="60"/>
        <v/>
      </c>
      <c r="J150" t="str">
        <f t="shared" ca="1" si="65"/>
        <v/>
      </c>
      <c r="K150" t="str">
        <f t="shared" ca="1" si="65"/>
        <v/>
      </c>
      <c r="L150" t="str">
        <f t="shared" ca="1" si="65"/>
        <v/>
      </c>
      <c r="M150" t="str">
        <f t="shared" ca="1" si="65"/>
        <v/>
      </c>
      <c r="N150" t="str">
        <f t="shared" ca="1" si="65"/>
        <v/>
      </c>
      <c r="O150" t="str">
        <f t="shared" ca="1" si="65"/>
        <v/>
      </c>
      <c r="P150" t="str">
        <f t="shared" ca="1" si="65"/>
        <v/>
      </c>
      <c r="Q150" t="str">
        <f t="shared" ca="1" si="65"/>
        <v/>
      </c>
      <c r="R150" t="str">
        <f t="shared" ca="1" si="65"/>
        <v/>
      </c>
      <c r="S150" t="str">
        <f t="shared" ca="1" si="65"/>
        <v/>
      </c>
      <c r="T150" t="str">
        <f t="shared" ca="1" si="65"/>
        <v/>
      </c>
      <c r="U150" t="str">
        <f t="shared" ca="1" si="65"/>
        <v/>
      </c>
      <c r="V150" t="str">
        <f t="shared" ca="1" si="65"/>
        <v/>
      </c>
      <c r="W150" t="str">
        <f t="shared" ca="1" si="61"/>
        <v/>
      </c>
      <c r="X150" t="str">
        <f t="shared" ca="1" si="61"/>
        <v/>
      </c>
      <c r="Y150" t="str">
        <f t="shared" ca="1" si="61"/>
        <v/>
      </c>
      <c r="Z150" t="str">
        <f t="shared" ca="1" si="61"/>
        <v/>
      </c>
      <c r="AA150" t="str">
        <f t="shared" ca="1" si="61"/>
        <v/>
      </c>
      <c r="AB150" t="str">
        <f t="shared" ca="1" si="61"/>
        <v/>
      </c>
      <c r="AC150" t="str">
        <f t="shared" ca="1" si="61"/>
        <v/>
      </c>
      <c r="AD150" t="str">
        <f t="shared" ca="1" si="61"/>
        <v/>
      </c>
      <c r="AE150" t="str">
        <f t="shared" ca="1" si="61"/>
        <v/>
      </c>
      <c r="AF150" t="str">
        <f t="shared" ca="1" si="61"/>
        <v/>
      </c>
      <c r="AG150" t="str">
        <f t="shared" ca="1" si="62"/>
        <v/>
      </c>
      <c r="AH150" t="str">
        <f t="shared" ca="1" si="62"/>
        <v/>
      </c>
      <c r="AI150" t="str">
        <f t="shared" ca="1" si="62"/>
        <v/>
      </c>
      <c r="AJ150" t="str">
        <f t="shared" ca="1" si="62"/>
        <v/>
      </c>
      <c r="AK150" t="str">
        <f t="shared" ca="1" si="62"/>
        <v/>
      </c>
      <c r="AL150" t="str">
        <f t="shared" ca="1" si="62"/>
        <v/>
      </c>
      <c r="AM150" t="str">
        <f t="shared" ca="1" si="62"/>
        <v/>
      </c>
    </row>
    <row r="151" spans="1:39" x14ac:dyDescent="0.25">
      <c r="A151">
        <f t="shared" ca="1" si="64"/>
        <v>1850.1</v>
      </c>
      <c r="B151">
        <f t="shared" ca="1" si="65"/>
        <v>339</v>
      </c>
      <c r="C151" s="15" t="s">
        <v>1043</v>
      </c>
      <c r="D151" t="str">
        <f t="shared" ca="1" si="65"/>
        <v>HUT</v>
      </c>
      <c r="E151" t="str">
        <f t="shared" ca="1" si="65"/>
        <v>+AMC Mizpah Spring Hut +AMC Nauman Tentsite (3800)</v>
      </c>
      <c r="F151" t="str">
        <f t="shared" ca="1" si="65"/>
        <v>This is the newest AMC hut  finished in 1965. It sleeps 60 people in 8 bunkrooms</v>
      </c>
      <c r="G151">
        <f t="shared" ca="1" si="65"/>
        <v>239</v>
      </c>
      <c r="H151">
        <f t="shared" ca="1" si="65"/>
        <v>194</v>
      </c>
      <c r="I151" s="14" t="str">
        <f t="shared" ca="1" si="60"/>
        <v/>
      </c>
      <c r="J151" t="str">
        <f t="shared" ca="1" si="65"/>
        <v/>
      </c>
      <c r="K151" t="str">
        <f t="shared" ca="1" si="65"/>
        <v/>
      </c>
      <c r="L151" t="str">
        <f t="shared" ca="1" si="65"/>
        <v>C; L; M; w</v>
      </c>
      <c r="M151" t="str">
        <f t="shared" ca="1" si="65"/>
        <v/>
      </c>
      <c r="N151" t="str">
        <f t="shared" ca="1" si="65"/>
        <v/>
      </c>
      <c r="O151" t="str">
        <f t="shared" ca="1" si="65"/>
        <v/>
      </c>
      <c r="P151" t="str">
        <f t="shared" ca="1" si="65"/>
        <v>X</v>
      </c>
      <c r="Q151" t="str">
        <f t="shared" ca="1" si="65"/>
        <v/>
      </c>
      <c r="R151" t="str">
        <f t="shared" ca="1" si="65"/>
        <v/>
      </c>
      <c r="S151" t="str">
        <f t="shared" ca="1" si="65"/>
        <v/>
      </c>
      <c r="T151" t="str">
        <f t="shared" ca="1" si="65"/>
        <v/>
      </c>
      <c r="U151" t="str">
        <f t="shared" ca="1" si="65"/>
        <v/>
      </c>
      <c r="V151" t="str">
        <f t="shared" ca="1" si="65"/>
        <v/>
      </c>
      <c r="W151" t="str">
        <f t="shared" ca="1" si="61"/>
        <v/>
      </c>
      <c r="X151" t="str">
        <f t="shared" ca="1" si="61"/>
        <v/>
      </c>
      <c r="Y151" t="str">
        <f t="shared" ca="1" si="61"/>
        <v/>
      </c>
      <c r="Z151" t="str">
        <f t="shared" ca="1" si="61"/>
        <v/>
      </c>
      <c r="AA151" t="str">
        <f t="shared" ca="1" si="61"/>
        <v/>
      </c>
      <c r="AB151" t="str">
        <f t="shared" ca="1" si="61"/>
        <v/>
      </c>
      <c r="AC151" t="str">
        <f t="shared" ca="1" si="61"/>
        <v/>
      </c>
      <c r="AD151" t="str">
        <f t="shared" ca="1" si="61"/>
        <v>X</v>
      </c>
      <c r="AE151" t="str">
        <f t="shared" ca="1" si="61"/>
        <v/>
      </c>
      <c r="AF151" t="str">
        <f t="shared" ca="1" si="61"/>
        <v>X</v>
      </c>
      <c r="AG151" t="str">
        <f t="shared" ca="1" si="62"/>
        <v>X</v>
      </c>
      <c r="AH151" t="str">
        <f t="shared" ca="1" si="62"/>
        <v/>
      </c>
      <c r="AI151" t="str">
        <f t="shared" ca="1" si="62"/>
        <v/>
      </c>
      <c r="AJ151" t="str">
        <f t="shared" ca="1" si="62"/>
        <v/>
      </c>
      <c r="AK151">
        <f t="shared" ca="1" si="62"/>
        <v>-71.370099999999994</v>
      </c>
      <c r="AL151">
        <f t="shared" ca="1" si="62"/>
        <v>44.219340000000003</v>
      </c>
      <c r="AM151">
        <f t="shared" ca="1" si="62"/>
        <v>3800</v>
      </c>
    </row>
    <row r="152" spans="1:39" x14ac:dyDescent="0.25">
      <c r="A152">
        <f t="shared" ca="1" si="64"/>
        <v>1850.9</v>
      </c>
      <c r="B152">
        <f t="shared" ca="1" si="65"/>
        <v>338.2</v>
      </c>
      <c r="C152" s="15" t="s">
        <v>1046</v>
      </c>
      <c r="D152" t="str">
        <f t="shared" ca="1" si="65"/>
        <v/>
      </c>
      <c r="E152" t="str">
        <f t="shared" ca="1" si="65"/>
        <v xml:space="preserve">Mt. Pierce (Mt. Clinton) (4312)... above treeline for the next 12.7 miles north </v>
      </c>
      <c r="F152" t="str">
        <f t="shared" ca="1" si="65"/>
        <v/>
      </c>
      <c r="G152">
        <f t="shared" ca="1" si="65"/>
        <v>239</v>
      </c>
      <c r="H152">
        <f t="shared" ca="1" si="65"/>
        <v>194</v>
      </c>
      <c r="I152" s="14" t="str">
        <f t="shared" ca="1" si="60"/>
        <v/>
      </c>
      <c r="J152" t="str">
        <f t="shared" ca="1" si="65"/>
        <v/>
      </c>
      <c r="K152" t="str">
        <f t="shared" ca="1" si="65"/>
        <v/>
      </c>
      <c r="L152" t="str">
        <f t="shared" ca="1" si="65"/>
        <v/>
      </c>
      <c r="M152" t="str">
        <f t="shared" ca="1" si="65"/>
        <v/>
      </c>
      <c r="N152" t="str">
        <f t="shared" ca="1" si="65"/>
        <v/>
      </c>
      <c r="O152" t="str">
        <f t="shared" ca="1" si="65"/>
        <v/>
      </c>
      <c r="P152" t="str">
        <f t="shared" ca="1" si="65"/>
        <v/>
      </c>
      <c r="Q152" t="str">
        <f t="shared" ca="1" si="65"/>
        <v/>
      </c>
      <c r="R152" t="str">
        <f t="shared" ca="1" si="65"/>
        <v/>
      </c>
      <c r="S152" t="str">
        <f t="shared" ca="1" si="65"/>
        <v/>
      </c>
      <c r="T152" t="str">
        <f t="shared" ca="1" si="65"/>
        <v/>
      </c>
      <c r="U152" t="str">
        <f t="shared" ca="1" si="65"/>
        <v/>
      </c>
      <c r="V152" t="str">
        <f t="shared" ca="1" si="65"/>
        <v/>
      </c>
      <c r="W152" t="str">
        <f t="shared" ref="W152:AF160" ca="1" si="66">IF(ISBLANK(INDIRECT(ADDRESS(ROW(),W$1,4,1,"Raw_Data"))),"",(INDIRECT(ADDRESS(ROW(),W$1,4,1,"Raw_Data"))))</f>
        <v/>
      </c>
      <c r="X152" t="str">
        <f t="shared" ca="1" si="66"/>
        <v/>
      </c>
      <c r="Y152" t="str">
        <f t="shared" ca="1" si="66"/>
        <v/>
      </c>
      <c r="Z152" t="str">
        <f t="shared" ca="1" si="66"/>
        <v/>
      </c>
      <c r="AA152" t="str">
        <f t="shared" ca="1" si="66"/>
        <v/>
      </c>
      <c r="AB152" t="str">
        <f t="shared" ca="1" si="66"/>
        <v/>
      </c>
      <c r="AC152" t="str">
        <f t="shared" ca="1" si="66"/>
        <v/>
      </c>
      <c r="AD152" t="str">
        <f t="shared" ca="1" si="66"/>
        <v/>
      </c>
      <c r="AE152" t="str">
        <f t="shared" ca="1" si="66"/>
        <v/>
      </c>
      <c r="AF152" t="str">
        <f t="shared" ca="1" si="66"/>
        <v/>
      </c>
      <c r="AG152" t="str">
        <f t="shared" ref="AG152:AM160" ca="1" si="67">IF(ISBLANK(INDIRECT(ADDRESS(ROW(),AG$1,4,1,"Raw_Data"))),"",(INDIRECT(ADDRESS(ROW(),AG$1,4,1,"Raw_Data"))))</f>
        <v/>
      </c>
      <c r="AH152" t="str">
        <f t="shared" ca="1" si="67"/>
        <v/>
      </c>
      <c r="AI152" t="str">
        <f t="shared" ca="1" si="67"/>
        <v/>
      </c>
      <c r="AJ152" t="str">
        <f t="shared" ca="1" si="67"/>
        <v/>
      </c>
      <c r="AK152" t="str">
        <f t="shared" ca="1" si="67"/>
        <v/>
      </c>
      <c r="AL152" t="str">
        <f t="shared" ca="1" si="67"/>
        <v/>
      </c>
      <c r="AM152" t="str">
        <f t="shared" ca="1" si="67"/>
        <v/>
      </c>
    </row>
    <row r="153" spans="1:39" x14ac:dyDescent="0.25">
      <c r="A153">
        <f t="shared" ca="1" si="64"/>
        <v>1851.8</v>
      </c>
      <c r="B153">
        <f t="shared" ca="1" si="65"/>
        <v>337.3</v>
      </c>
      <c r="C153" s="15" t="s">
        <v>1047</v>
      </c>
      <c r="D153" t="str">
        <f t="shared" ca="1" si="65"/>
        <v/>
      </c>
      <c r="E153" t="str">
        <f t="shared" ca="1" si="65"/>
        <v>Spring (4350)</v>
      </c>
      <c r="F153" t="str">
        <f t="shared" ca="1" si="65"/>
        <v/>
      </c>
      <c r="G153">
        <f t="shared" ca="1" si="65"/>
        <v>239</v>
      </c>
      <c r="H153">
        <f t="shared" ca="1" si="65"/>
        <v>194</v>
      </c>
      <c r="I153" s="14" t="str">
        <f t="shared" ca="1" si="60"/>
        <v/>
      </c>
      <c r="J153" t="str">
        <f t="shared" ca="1" si="65"/>
        <v/>
      </c>
      <c r="K153" t="str">
        <f t="shared" ca="1" si="65"/>
        <v>crawford path</v>
      </c>
      <c r="L153" t="str">
        <f t="shared" ca="1" si="65"/>
        <v>w</v>
      </c>
      <c r="M153" t="str">
        <f t="shared" ca="1" si="65"/>
        <v/>
      </c>
      <c r="N153" t="str">
        <f t="shared" ca="1" si="65"/>
        <v/>
      </c>
      <c r="O153" t="str">
        <f t="shared" ca="1" si="65"/>
        <v/>
      </c>
      <c r="P153" t="str">
        <f t="shared" ca="1" si="65"/>
        <v/>
      </c>
      <c r="Q153" t="str">
        <f t="shared" ca="1" si="65"/>
        <v/>
      </c>
      <c r="R153" t="str">
        <f t="shared" ca="1" si="65"/>
        <v/>
      </c>
      <c r="S153" t="str">
        <f t="shared" ca="1" si="65"/>
        <v/>
      </c>
      <c r="T153" t="str">
        <f t="shared" ca="1" si="65"/>
        <v/>
      </c>
      <c r="U153" t="str">
        <f t="shared" ca="1" si="65"/>
        <v/>
      </c>
      <c r="V153" t="str">
        <f t="shared" ca="1" si="65"/>
        <v/>
      </c>
      <c r="W153" t="str">
        <f t="shared" ca="1" si="66"/>
        <v/>
      </c>
      <c r="X153" t="str">
        <f t="shared" ca="1" si="66"/>
        <v/>
      </c>
      <c r="Y153" t="str">
        <f t="shared" ca="1" si="66"/>
        <v/>
      </c>
      <c r="Z153" t="str">
        <f t="shared" ca="1" si="66"/>
        <v/>
      </c>
      <c r="AA153" t="str">
        <f t="shared" ca="1" si="66"/>
        <v/>
      </c>
      <c r="AB153" t="str">
        <f t="shared" ca="1" si="66"/>
        <v/>
      </c>
      <c r="AC153" t="str">
        <f t="shared" ca="1" si="66"/>
        <v/>
      </c>
      <c r="AD153" t="str">
        <f t="shared" ca="1" si="66"/>
        <v/>
      </c>
      <c r="AE153" t="str">
        <f t="shared" ca="1" si="66"/>
        <v/>
      </c>
      <c r="AF153" t="str">
        <f t="shared" ca="1" si="66"/>
        <v>X</v>
      </c>
      <c r="AG153" t="str">
        <f t="shared" ca="1" si="67"/>
        <v/>
      </c>
      <c r="AH153" t="str">
        <f t="shared" ca="1" si="67"/>
        <v/>
      </c>
      <c r="AI153" t="str">
        <f t="shared" ca="1" si="67"/>
        <v/>
      </c>
      <c r="AJ153" t="str">
        <f t="shared" ca="1" si="67"/>
        <v/>
      </c>
      <c r="AK153" t="str">
        <f t="shared" ca="1" si="67"/>
        <v/>
      </c>
      <c r="AL153" t="str">
        <f t="shared" ca="1" si="67"/>
        <v/>
      </c>
      <c r="AM153" t="str">
        <f t="shared" ca="1" si="67"/>
        <v/>
      </c>
    </row>
    <row r="154" spans="1:39" x14ac:dyDescent="0.25">
      <c r="A154">
        <f t="shared" ca="1" si="64"/>
        <v>1852.6</v>
      </c>
      <c r="B154">
        <f t="shared" ca="1" si="65"/>
        <v>336.5</v>
      </c>
      <c r="C154" s="15" t="s">
        <v>1048</v>
      </c>
      <c r="D154" t="str">
        <f t="shared" ca="1" si="65"/>
        <v/>
      </c>
      <c r="E154" t="str">
        <f t="shared" ca="1" si="65"/>
        <v>Mt. Eisenhower Loop Trail (north); Edmonds Path (4475)</v>
      </c>
      <c r="F154" t="str">
        <f t="shared" ca="1" si="65"/>
        <v/>
      </c>
      <c r="G154">
        <f t="shared" ca="1" si="65"/>
        <v>239</v>
      </c>
      <c r="H154">
        <f t="shared" ca="1" si="65"/>
        <v>194</v>
      </c>
      <c r="I154" s="14" t="str">
        <f t="shared" ca="1" si="60"/>
        <v/>
      </c>
      <c r="J154" t="str">
        <f t="shared" ca="1" si="65"/>
        <v/>
      </c>
      <c r="K154" t="str">
        <f t="shared" ca="1" si="65"/>
        <v/>
      </c>
      <c r="L154" t="str">
        <f t="shared" ca="1" si="65"/>
        <v/>
      </c>
      <c r="M154" t="str">
        <f t="shared" ca="1" si="65"/>
        <v/>
      </c>
      <c r="N154" t="str">
        <f t="shared" ca="1" si="65"/>
        <v/>
      </c>
      <c r="O154" t="str">
        <f t="shared" ca="1" si="65"/>
        <v/>
      </c>
      <c r="P154" t="str">
        <f t="shared" ca="1" si="65"/>
        <v/>
      </c>
      <c r="Q154" t="str">
        <f t="shared" ca="1" si="65"/>
        <v/>
      </c>
      <c r="R154" t="str">
        <f t="shared" ca="1" si="65"/>
        <v/>
      </c>
      <c r="S154" t="str">
        <f t="shared" ca="1" si="65"/>
        <v/>
      </c>
      <c r="T154" t="str">
        <f t="shared" ca="1" si="65"/>
        <v/>
      </c>
      <c r="U154" t="str">
        <f t="shared" ca="1" si="65"/>
        <v/>
      </c>
      <c r="V154" t="str">
        <f t="shared" ca="1" si="65"/>
        <v/>
      </c>
      <c r="W154" t="str">
        <f t="shared" ca="1" si="66"/>
        <v/>
      </c>
      <c r="X154" t="str">
        <f t="shared" ca="1" si="66"/>
        <v/>
      </c>
      <c r="Y154" t="str">
        <f t="shared" ca="1" si="66"/>
        <v/>
      </c>
      <c r="Z154" t="str">
        <f t="shared" ca="1" si="66"/>
        <v/>
      </c>
      <c r="AA154" t="str">
        <f t="shared" ca="1" si="66"/>
        <v/>
      </c>
      <c r="AB154" t="str">
        <f t="shared" ca="1" si="66"/>
        <v/>
      </c>
      <c r="AC154" t="str">
        <f t="shared" ca="1" si="66"/>
        <v/>
      </c>
      <c r="AD154" t="str">
        <f t="shared" ca="1" si="66"/>
        <v/>
      </c>
      <c r="AE154" t="str">
        <f t="shared" ca="1" si="66"/>
        <v/>
      </c>
      <c r="AF154" t="str">
        <f t="shared" ca="1" si="66"/>
        <v/>
      </c>
      <c r="AG154" t="str">
        <f t="shared" ca="1" si="67"/>
        <v/>
      </c>
      <c r="AH154" t="str">
        <f t="shared" ca="1" si="67"/>
        <v/>
      </c>
      <c r="AI154" t="str">
        <f t="shared" ca="1" si="67"/>
        <v/>
      </c>
      <c r="AJ154" t="str">
        <f t="shared" ca="1" si="67"/>
        <v/>
      </c>
      <c r="AK154" t="str">
        <f t="shared" ca="1" si="67"/>
        <v/>
      </c>
      <c r="AL154" t="str">
        <f t="shared" ca="1" si="67"/>
        <v/>
      </c>
      <c r="AM154" t="str">
        <f t="shared" ca="1" si="67"/>
        <v/>
      </c>
    </row>
    <row r="155" spans="1:39" x14ac:dyDescent="0.25">
      <c r="A155">
        <f t="shared" ca="1" si="64"/>
        <v>1853.1</v>
      </c>
      <c r="B155">
        <f t="shared" ca="1" si="65"/>
        <v>336</v>
      </c>
      <c r="C155" s="15" t="s">
        <v>1048</v>
      </c>
      <c r="D155" t="str">
        <f t="shared" ca="1" si="65"/>
        <v/>
      </c>
      <c r="E155" t="str">
        <f t="shared" ca="1" si="65"/>
        <v>Spring (4480)</v>
      </c>
      <c r="F155" t="str">
        <f t="shared" ca="1" si="65"/>
        <v/>
      </c>
      <c r="G155">
        <f t="shared" ca="1" si="65"/>
        <v>239</v>
      </c>
      <c r="H155">
        <f t="shared" ca="1" si="65"/>
        <v>194</v>
      </c>
      <c r="I155" s="14" t="str">
        <f t="shared" ca="1" si="60"/>
        <v/>
      </c>
      <c r="J155" t="str">
        <f t="shared" ca="1" si="65"/>
        <v/>
      </c>
      <c r="K155" t="str">
        <f t="shared" ca="1" si="65"/>
        <v/>
      </c>
      <c r="L155" t="str">
        <f t="shared" ca="1" si="65"/>
        <v>w</v>
      </c>
      <c r="M155" t="str">
        <f t="shared" ca="1" si="65"/>
        <v/>
      </c>
      <c r="N155" t="str">
        <f t="shared" ca="1" si="65"/>
        <v/>
      </c>
      <c r="O155" t="str">
        <f t="shared" ca="1" si="65"/>
        <v/>
      </c>
      <c r="P155" t="str">
        <f t="shared" ca="1" si="65"/>
        <v/>
      </c>
      <c r="Q155" t="str">
        <f t="shared" ca="1" si="65"/>
        <v/>
      </c>
      <c r="R155" t="str">
        <f t="shared" ca="1" si="65"/>
        <v/>
      </c>
      <c r="S155" t="str">
        <f t="shared" ca="1" si="65"/>
        <v/>
      </c>
      <c r="T155" t="str">
        <f t="shared" ca="1" si="65"/>
        <v/>
      </c>
      <c r="U155" t="str">
        <f t="shared" ca="1" si="65"/>
        <v/>
      </c>
      <c r="V155" t="str">
        <f t="shared" ca="1" si="65"/>
        <v/>
      </c>
      <c r="W155" t="str">
        <f t="shared" ca="1" si="66"/>
        <v/>
      </c>
      <c r="X155" t="str">
        <f t="shared" ca="1" si="66"/>
        <v/>
      </c>
      <c r="Y155" t="str">
        <f t="shared" ca="1" si="66"/>
        <v/>
      </c>
      <c r="Z155" t="str">
        <f t="shared" ca="1" si="66"/>
        <v/>
      </c>
      <c r="AA155" t="str">
        <f t="shared" ca="1" si="66"/>
        <v/>
      </c>
      <c r="AB155" t="str">
        <f t="shared" ca="1" si="66"/>
        <v/>
      </c>
      <c r="AC155" t="str">
        <f t="shared" ca="1" si="66"/>
        <v/>
      </c>
      <c r="AD155" t="str">
        <f t="shared" ca="1" si="66"/>
        <v/>
      </c>
      <c r="AE155" t="str">
        <f t="shared" ca="1" si="66"/>
        <v/>
      </c>
      <c r="AF155" t="str">
        <f t="shared" ca="1" si="66"/>
        <v>X</v>
      </c>
      <c r="AG155" t="str">
        <f t="shared" ca="1" si="67"/>
        <v/>
      </c>
      <c r="AH155" t="str">
        <f t="shared" ca="1" si="67"/>
        <v/>
      </c>
      <c r="AI155" t="str">
        <f t="shared" ca="1" si="67"/>
        <v/>
      </c>
      <c r="AJ155" t="str">
        <f t="shared" ca="1" si="67"/>
        <v/>
      </c>
      <c r="AK155" t="str">
        <f t="shared" ca="1" si="67"/>
        <v/>
      </c>
      <c r="AL155" t="str">
        <f t="shared" ca="1" si="67"/>
        <v/>
      </c>
      <c r="AM155" t="str">
        <f t="shared" ca="1" si="67"/>
        <v/>
      </c>
    </row>
    <row r="156" spans="1:39" x14ac:dyDescent="0.25">
      <c r="A156">
        <f t="shared" ca="1" si="64"/>
        <v>1853.7</v>
      </c>
      <c r="B156">
        <f t="shared" ca="1" si="65"/>
        <v>335.4</v>
      </c>
      <c r="C156" s="15" t="s">
        <v>1048</v>
      </c>
      <c r="D156" t="str">
        <f t="shared" ca="1" si="65"/>
        <v/>
      </c>
      <c r="E156" t="str">
        <f t="shared" ca="1" si="65"/>
        <v>Mt. Franklin (5004)</v>
      </c>
      <c r="F156" t="str">
        <f t="shared" ref="B156:V171" ca="1" si="68">IF(ISBLANK(INDIRECT(ADDRESS(ROW(),F$1,4,1,"Raw_Data"))),"",(INDIRECT(ADDRESS(ROW(),F$1,4,1,"Raw_Data"))))</f>
        <v/>
      </c>
      <c r="G156">
        <f t="shared" ca="1" si="68"/>
        <v>239</v>
      </c>
      <c r="H156">
        <f t="shared" ca="1" si="68"/>
        <v>194</v>
      </c>
      <c r="I156" s="14" t="str">
        <f t="shared" ca="1" si="68"/>
        <v/>
      </c>
      <c r="J156" t="str">
        <f t="shared" ca="1" si="68"/>
        <v/>
      </c>
      <c r="K156" t="str">
        <f t="shared" ca="1" si="68"/>
        <v/>
      </c>
      <c r="L156" t="str">
        <f t="shared" ca="1" si="68"/>
        <v/>
      </c>
      <c r="M156" t="str">
        <f t="shared" ca="1" si="68"/>
        <v/>
      </c>
      <c r="N156" t="str">
        <f t="shared" ca="1" si="68"/>
        <v/>
      </c>
      <c r="O156" t="str">
        <f t="shared" ca="1" si="68"/>
        <v/>
      </c>
      <c r="P156" t="str">
        <f t="shared" ca="1" si="68"/>
        <v/>
      </c>
      <c r="Q156" t="str">
        <f t="shared" ca="1" si="68"/>
        <v/>
      </c>
      <c r="R156" t="str">
        <f t="shared" ca="1" si="68"/>
        <v/>
      </c>
      <c r="S156" t="str">
        <f t="shared" ca="1" si="68"/>
        <v/>
      </c>
      <c r="T156" t="str">
        <f t="shared" ca="1" si="68"/>
        <v/>
      </c>
      <c r="U156" t="str">
        <f t="shared" ca="1" si="68"/>
        <v/>
      </c>
      <c r="V156" t="str">
        <f t="shared" ca="1" si="68"/>
        <v/>
      </c>
      <c r="W156" t="str">
        <f t="shared" ca="1" si="66"/>
        <v/>
      </c>
      <c r="X156" t="str">
        <f t="shared" ca="1" si="66"/>
        <v/>
      </c>
      <c r="Y156" t="str">
        <f t="shared" ca="1" si="66"/>
        <v/>
      </c>
      <c r="Z156" t="str">
        <f t="shared" ca="1" si="66"/>
        <v/>
      </c>
      <c r="AA156" t="str">
        <f t="shared" ca="1" si="66"/>
        <v/>
      </c>
      <c r="AB156" t="str">
        <f t="shared" ca="1" si="66"/>
        <v/>
      </c>
      <c r="AC156" t="str">
        <f t="shared" ca="1" si="66"/>
        <v/>
      </c>
      <c r="AD156" t="str">
        <f t="shared" ca="1" si="66"/>
        <v/>
      </c>
      <c r="AE156" t="str">
        <f t="shared" ca="1" si="66"/>
        <v/>
      </c>
      <c r="AF156" t="str">
        <f t="shared" ca="1" si="66"/>
        <v/>
      </c>
      <c r="AG156" t="str">
        <f t="shared" ca="1" si="67"/>
        <v/>
      </c>
      <c r="AH156" t="str">
        <f t="shared" ca="1" si="67"/>
        <v/>
      </c>
      <c r="AI156" t="str">
        <f t="shared" ca="1" si="67"/>
        <v/>
      </c>
      <c r="AJ156" t="str">
        <f t="shared" ca="1" si="67"/>
        <v/>
      </c>
      <c r="AK156" t="str">
        <f t="shared" ca="1" si="67"/>
        <v/>
      </c>
      <c r="AL156" t="str">
        <f t="shared" ca="1" si="67"/>
        <v/>
      </c>
      <c r="AM156" t="str">
        <f t="shared" ca="1" si="67"/>
        <v/>
      </c>
    </row>
    <row r="157" spans="1:39" x14ac:dyDescent="0.25">
      <c r="A157">
        <f t="shared" ca="1" si="64"/>
        <v>1854.7</v>
      </c>
      <c r="B157">
        <f t="shared" ca="1" si="68"/>
        <v>334.4</v>
      </c>
      <c r="C157" s="15" t="s">
        <v>1048</v>
      </c>
      <c r="D157" t="str">
        <f t="shared" ca="1" si="68"/>
        <v/>
      </c>
      <c r="E157" t="str">
        <f t="shared" ca="1" si="68"/>
        <v>Mt. Monroe Loop Trail (north) (5075)</v>
      </c>
      <c r="F157" t="str">
        <f t="shared" ca="1" si="68"/>
        <v/>
      </c>
      <c r="G157">
        <f t="shared" ca="1" si="68"/>
        <v>239</v>
      </c>
      <c r="H157">
        <f t="shared" ca="1" si="68"/>
        <v>194</v>
      </c>
      <c r="I157" s="14" t="str">
        <f t="shared" ca="1" si="68"/>
        <v/>
      </c>
      <c r="J157" t="str">
        <f t="shared" ca="1" si="68"/>
        <v/>
      </c>
      <c r="K157" t="str">
        <f t="shared" ca="1" si="68"/>
        <v/>
      </c>
      <c r="L157" t="str">
        <f t="shared" ca="1" si="68"/>
        <v/>
      </c>
      <c r="M157" t="str">
        <f t="shared" ca="1" si="68"/>
        <v/>
      </c>
      <c r="N157" t="str">
        <f t="shared" ca="1" si="68"/>
        <v/>
      </c>
      <c r="O157" t="str">
        <f t="shared" ca="1" si="68"/>
        <v/>
      </c>
      <c r="P157" t="str">
        <f t="shared" ca="1" si="68"/>
        <v/>
      </c>
      <c r="Q157" t="str">
        <f t="shared" ca="1" si="68"/>
        <v/>
      </c>
      <c r="R157" t="str">
        <f t="shared" ca="1" si="68"/>
        <v/>
      </c>
      <c r="S157" t="str">
        <f t="shared" ca="1" si="68"/>
        <v/>
      </c>
      <c r="T157" t="str">
        <f t="shared" ca="1" si="68"/>
        <v/>
      </c>
      <c r="U157" t="str">
        <f t="shared" ca="1" si="68"/>
        <v/>
      </c>
      <c r="V157" t="str">
        <f t="shared" ca="1" si="68"/>
        <v/>
      </c>
      <c r="W157" t="str">
        <f t="shared" ca="1" si="66"/>
        <v/>
      </c>
      <c r="X157" t="str">
        <f t="shared" ca="1" si="66"/>
        <v/>
      </c>
      <c r="Y157" t="str">
        <f t="shared" ca="1" si="66"/>
        <v/>
      </c>
      <c r="Z157" t="str">
        <f t="shared" ca="1" si="66"/>
        <v/>
      </c>
      <c r="AA157" t="str">
        <f t="shared" ca="1" si="66"/>
        <v/>
      </c>
      <c r="AB157" t="str">
        <f t="shared" ca="1" si="66"/>
        <v/>
      </c>
      <c r="AC157" t="str">
        <f t="shared" ca="1" si="66"/>
        <v/>
      </c>
      <c r="AD157" t="str">
        <f t="shared" ca="1" si="66"/>
        <v/>
      </c>
      <c r="AE157" t="str">
        <f t="shared" ca="1" si="66"/>
        <v/>
      </c>
      <c r="AF157" t="str">
        <f t="shared" ca="1" si="66"/>
        <v/>
      </c>
      <c r="AG157" t="str">
        <f t="shared" ca="1" si="67"/>
        <v/>
      </c>
      <c r="AH157" t="str">
        <f t="shared" ca="1" si="67"/>
        <v/>
      </c>
      <c r="AI157" t="str">
        <f t="shared" ca="1" si="67"/>
        <v/>
      </c>
      <c r="AJ157" t="str">
        <f t="shared" ca="1" si="67"/>
        <v/>
      </c>
      <c r="AK157" t="str">
        <f t="shared" ca="1" si="67"/>
        <v/>
      </c>
      <c r="AL157" t="str">
        <f t="shared" ca="1" si="67"/>
        <v/>
      </c>
      <c r="AM157" t="str">
        <f t="shared" ca="1" si="67"/>
        <v/>
      </c>
    </row>
    <row r="158" spans="1:39" x14ac:dyDescent="0.25">
      <c r="A158">
        <f t="shared" ca="1" si="64"/>
        <v>1854.8</v>
      </c>
      <c r="B158">
        <f t="shared" ca="1" si="68"/>
        <v>334.3</v>
      </c>
      <c r="C158" s="15" t="s">
        <v>1048</v>
      </c>
      <c r="D158" t="str">
        <f t="shared" ca="1" si="68"/>
        <v>HUT</v>
      </c>
      <c r="E158" t="str">
        <f t="shared" ca="1" si="68"/>
        <v xml:space="preserve">+AMC Lakes of the Clouds Hut (5125)...The Dungeon </v>
      </c>
      <c r="F158" t="str">
        <f t="shared" ca="1" si="68"/>
        <v>It sleeps 90 people a night in several bunkrooms and has a croo of 8.</v>
      </c>
      <c r="G158">
        <f t="shared" ca="1" si="68"/>
        <v>239</v>
      </c>
      <c r="H158">
        <f t="shared" ca="1" si="68"/>
        <v>194</v>
      </c>
      <c r="I158" s="14" t="str">
        <f t="shared" ca="1" si="68"/>
        <v/>
      </c>
      <c r="J158" t="str">
        <f t="shared" ca="1" si="68"/>
        <v/>
      </c>
      <c r="K158" t="str">
        <f t="shared" ca="1" si="68"/>
        <v/>
      </c>
      <c r="L158" t="str">
        <f t="shared" ca="1" si="68"/>
        <v>L; M; w</v>
      </c>
      <c r="M158" t="str">
        <f t="shared" ca="1" si="68"/>
        <v/>
      </c>
      <c r="N158" t="str">
        <f t="shared" ca="1" si="68"/>
        <v/>
      </c>
      <c r="O158" t="str">
        <f t="shared" ca="1" si="68"/>
        <v/>
      </c>
      <c r="P158" t="str">
        <f t="shared" ca="1" si="68"/>
        <v/>
      </c>
      <c r="Q158" t="str">
        <f t="shared" ca="1" si="68"/>
        <v/>
      </c>
      <c r="R158" t="str">
        <f t="shared" ca="1" si="68"/>
        <v/>
      </c>
      <c r="S158" t="str">
        <f t="shared" ca="1" si="68"/>
        <v/>
      </c>
      <c r="T158" t="str">
        <f t="shared" ca="1" si="68"/>
        <v/>
      </c>
      <c r="U158" t="str">
        <f t="shared" ca="1" si="68"/>
        <v/>
      </c>
      <c r="V158" t="str">
        <f t="shared" ca="1" si="68"/>
        <v/>
      </c>
      <c r="W158" t="str">
        <f t="shared" ca="1" si="66"/>
        <v/>
      </c>
      <c r="X158" t="str">
        <f t="shared" ca="1" si="66"/>
        <v/>
      </c>
      <c r="Y158" t="str">
        <f t="shared" ca="1" si="66"/>
        <v/>
      </c>
      <c r="Z158" t="str">
        <f t="shared" ca="1" si="66"/>
        <v/>
      </c>
      <c r="AA158" t="str">
        <f t="shared" ca="1" si="66"/>
        <v/>
      </c>
      <c r="AB158" t="str">
        <f t="shared" ca="1" si="66"/>
        <v/>
      </c>
      <c r="AC158" t="str">
        <f t="shared" ca="1" si="66"/>
        <v/>
      </c>
      <c r="AD158" t="str">
        <f t="shared" ca="1" si="66"/>
        <v>X</v>
      </c>
      <c r="AE158" t="str">
        <f t="shared" ca="1" si="66"/>
        <v/>
      </c>
      <c r="AF158" t="str">
        <f t="shared" ca="1" si="66"/>
        <v>X</v>
      </c>
      <c r="AG158" t="str">
        <f t="shared" ca="1" si="67"/>
        <v>X</v>
      </c>
      <c r="AH158" t="str">
        <f t="shared" ca="1" si="67"/>
        <v/>
      </c>
      <c r="AI158" t="str">
        <f t="shared" ca="1" si="67"/>
        <v/>
      </c>
      <c r="AJ158" t="str">
        <f t="shared" ca="1" si="67"/>
        <v/>
      </c>
      <c r="AK158">
        <f t="shared" ca="1" si="67"/>
        <v>-71.319299999999998</v>
      </c>
      <c r="AL158">
        <f t="shared" ca="1" si="67"/>
        <v>44.258940000000003</v>
      </c>
      <c r="AM158">
        <f t="shared" ca="1" si="67"/>
        <v>5106</v>
      </c>
    </row>
    <row r="159" spans="1:39" x14ac:dyDescent="0.25">
      <c r="A159">
        <f t="shared" ca="1" si="64"/>
        <v>1855.6</v>
      </c>
      <c r="B159">
        <f t="shared" ca="1" si="68"/>
        <v>333.5</v>
      </c>
      <c r="C159" s="15" t="s">
        <v>1048</v>
      </c>
      <c r="D159" t="str">
        <f t="shared" ca="1" si="68"/>
        <v/>
      </c>
      <c r="E159" t="str">
        <f t="shared" ca="1" si="68"/>
        <v>Davis Path; Westside Trail (south) (5625)</v>
      </c>
      <c r="F159" t="str">
        <f t="shared" ca="1" si="68"/>
        <v/>
      </c>
      <c r="G159">
        <f t="shared" ca="1" si="68"/>
        <v>239</v>
      </c>
      <c r="H159">
        <f t="shared" ca="1" si="68"/>
        <v>194</v>
      </c>
      <c r="I159" s="14" t="str">
        <f t="shared" ca="1" si="68"/>
        <v/>
      </c>
      <c r="J159" t="str">
        <f t="shared" ca="1" si="68"/>
        <v/>
      </c>
      <c r="K159" t="str">
        <f t="shared" ca="1" si="68"/>
        <v/>
      </c>
      <c r="L159" t="str">
        <f t="shared" ca="1" si="68"/>
        <v/>
      </c>
      <c r="M159" t="str">
        <f t="shared" ca="1" si="68"/>
        <v/>
      </c>
      <c r="N159" t="str">
        <f t="shared" ca="1" si="68"/>
        <v/>
      </c>
      <c r="O159" t="str">
        <f t="shared" ca="1" si="68"/>
        <v/>
      </c>
      <c r="P159" t="str">
        <f t="shared" ca="1" si="68"/>
        <v/>
      </c>
      <c r="Q159" t="str">
        <f t="shared" ca="1" si="68"/>
        <v/>
      </c>
      <c r="R159" t="str">
        <f t="shared" ca="1" si="68"/>
        <v/>
      </c>
      <c r="S159" t="str">
        <f t="shared" ca="1" si="68"/>
        <v/>
      </c>
      <c r="T159" t="str">
        <f t="shared" ca="1" si="68"/>
        <v/>
      </c>
      <c r="U159" t="str">
        <f t="shared" ca="1" si="68"/>
        <v/>
      </c>
      <c r="V159" t="str">
        <f t="shared" ca="1" si="68"/>
        <v/>
      </c>
      <c r="W159" t="str">
        <f t="shared" ca="1" si="66"/>
        <v/>
      </c>
      <c r="X159" t="str">
        <f t="shared" ca="1" si="66"/>
        <v/>
      </c>
      <c r="Y159" t="str">
        <f t="shared" ca="1" si="66"/>
        <v/>
      </c>
      <c r="Z159" t="str">
        <f t="shared" ca="1" si="66"/>
        <v/>
      </c>
      <c r="AA159" t="str">
        <f t="shared" ca="1" si="66"/>
        <v/>
      </c>
      <c r="AB159" t="str">
        <f t="shared" ca="1" si="66"/>
        <v/>
      </c>
      <c r="AC159" t="str">
        <f t="shared" ca="1" si="66"/>
        <v/>
      </c>
      <c r="AD159" t="str">
        <f t="shared" ca="1" si="66"/>
        <v/>
      </c>
      <c r="AE159" t="str">
        <f t="shared" ca="1" si="66"/>
        <v/>
      </c>
      <c r="AF159" t="str">
        <f t="shared" ca="1" si="66"/>
        <v/>
      </c>
      <c r="AG159" t="str">
        <f t="shared" ca="1" si="67"/>
        <v/>
      </c>
      <c r="AH159" t="str">
        <f t="shared" ca="1" si="67"/>
        <v/>
      </c>
      <c r="AI159" t="str">
        <f t="shared" ca="1" si="67"/>
        <v/>
      </c>
      <c r="AJ159" t="str">
        <f t="shared" ca="1" si="67"/>
        <v/>
      </c>
      <c r="AK159" t="str">
        <f t="shared" ca="1" si="67"/>
        <v/>
      </c>
      <c r="AL159" t="str">
        <f t="shared" ca="1" si="67"/>
        <v/>
      </c>
      <c r="AM159" t="str">
        <f t="shared" ca="1" si="67"/>
        <v/>
      </c>
    </row>
    <row r="160" spans="1:39" x14ac:dyDescent="0.25">
      <c r="A160">
        <f t="shared" ca="1" si="64"/>
        <v>1856</v>
      </c>
      <c r="B160">
        <f t="shared" ca="1" si="68"/>
        <v>333.1</v>
      </c>
      <c r="C160" s="15" t="s">
        <v>1048</v>
      </c>
      <c r="D160" t="str">
        <f t="shared" ca="1" si="68"/>
        <v/>
      </c>
      <c r="E160" t="str">
        <f t="shared" ca="1" si="68"/>
        <v>Gulfside Trail (6150)</v>
      </c>
      <c r="F160" t="str">
        <f t="shared" ca="1" si="68"/>
        <v/>
      </c>
      <c r="G160">
        <f t="shared" ca="1" si="68"/>
        <v>239</v>
      </c>
      <c r="H160">
        <f t="shared" ca="1" si="68"/>
        <v>194</v>
      </c>
      <c r="I160" s="14" t="str">
        <f t="shared" ca="1" si="68"/>
        <v/>
      </c>
      <c r="J160" t="str">
        <f t="shared" ca="1" si="68"/>
        <v/>
      </c>
      <c r="K160" t="str">
        <f t="shared" ca="1" si="68"/>
        <v/>
      </c>
      <c r="L160" t="str">
        <f t="shared" ca="1" si="68"/>
        <v/>
      </c>
      <c r="M160" t="str">
        <f t="shared" ca="1" si="68"/>
        <v/>
      </c>
      <c r="N160" t="str">
        <f t="shared" ca="1" si="68"/>
        <v/>
      </c>
      <c r="O160" t="str">
        <f t="shared" ca="1" si="68"/>
        <v/>
      </c>
      <c r="P160" t="str">
        <f t="shared" ca="1" si="68"/>
        <v/>
      </c>
      <c r="Q160" t="str">
        <f t="shared" ca="1" si="68"/>
        <v/>
      </c>
      <c r="R160" t="str">
        <f t="shared" ca="1" si="68"/>
        <v/>
      </c>
      <c r="S160" t="str">
        <f t="shared" ca="1" si="68"/>
        <v/>
      </c>
      <c r="T160" t="str">
        <f t="shared" ca="1" si="68"/>
        <v/>
      </c>
      <c r="U160" t="str">
        <f t="shared" ca="1" si="68"/>
        <v/>
      </c>
      <c r="V160" t="str">
        <f t="shared" ca="1" si="68"/>
        <v/>
      </c>
      <c r="W160" t="str">
        <f t="shared" ca="1" si="66"/>
        <v/>
      </c>
      <c r="X160" t="str">
        <f t="shared" ca="1" si="66"/>
        <v/>
      </c>
      <c r="Y160" t="str">
        <f t="shared" ca="1" si="66"/>
        <v/>
      </c>
      <c r="Z160" t="str">
        <f t="shared" ca="1" si="66"/>
        <v/>
      </c>
      <c r="AA160" t="str">
        <f t="shared" ca="1" si="66"/>
        <v/>
      </c>
      <c r="AB160" t="str">
        <f t="shared" ca="1" si="66"/>
        <v/>
      </c>
      <c r="AC160" t="str">
        <f t="shared" ca="1" si="66"/>
        <v/>
      </c>
      <c r="AD160" t="str">
        <f t="shared" ca="1" si="66"/>
        <v/>
      </c>
      <c r="AE160" t="str">
        <f t="shared" ca="1" si="66"/>
        <v/>
      </c>
      <c r="AF160" t="str">
        <f t="shared" ca="1" si="66"/>
        <v/>
      </c>
      <c r="AG160" t="str">
        <f t="shared" ca="1" si="67"/>
        <v/>
      </c>
      <c r="AH160" t="str">
        <f t="shared" ca="1" si="67"/>
        <v/>
      </c>
      <c r="AI160" t="str">
        <f t="shared" ca="1" si="67"/>
        <v/>
      </c>
      <c r="AJ160" t="str">
        <f t="shared" ca="1" si="67"/>
        <v/>
      </c>
      <c r="AK160" t="str">
        <f t="shared" ca="1" si="67"/>
        <v/>
      </c>
      <c r="AL160" t="str">
        <f t="shared" ca="1" si="67"/>
        <v/>
      </c>
      <c r="AM160" t="str">
        <f t="shared" ca="1" si="67"/>
        <v/>
      </c>
    </row>
    <row r="161" spans="1:39" x14ac:dyDescent="0.25">
      <c r="A161">
        <f t="shared" ca="1" si="64"/>
        <v>1856.2</v>
      </c>
      <c r="B161">
        <f t="shared" ca="1" si="68"/>
        <v>332.9</v>
      </c>
      <c r="C161" s="15" t="s">
        <v>1048</v>
      </c>
      <c r="D161" t="str">
        <f t="shared" ca="1" si="68"/>
        <v>FEATURE</v>
      </c>
      <c r="E161" t="str">
        <f t="shared" ca="1" si="68"/>
        <v>Mt. Washington (6288) Mt. Washington Auto Road Mt. Washington N.H. 03589 (not recommended)</v>
      </c>
      <c r="F161" t="str">
        <f t="shared" ca="1" si="68"/>
        <v/>
      </c>
      <c r="G161">
        <f t="shared" ca="1" si="68"/>
        <v>239</v>
      </c>
      <c r="H161">
        <f t="shared" ca="1" si="68"/>
        <v>194</v>
      </c>
      <c r="I161" s="14" t="str">
        <f t="shared" ca="1" si="68"/>
        <v/>
      </c>
      <c r="J161" t="str">
        <f t="shared" ca="1" si="68"/>
        <v/>
      </c>
      <c r="K161" t="str">
        <f t="shared" ca="1" si="68"/>
        <v/>
      </c>
      <c r="L161" t="str">
        <f t="shared" ca="1" si="68"/>
        <v>R; P; PO; M (8m on Auto Road to N.H. 16)</v>
      </c>
      <c r="M161" t="str">
        <f t="shared" ca="1" si="68"/>
        <v/>
      </c>
      <c r="N161" t="str">
        <f t="shared" ca="1" si="68"/>
        <v/>
      </c>
      <c r="P161" t="str">
        <f t="shared" ca="1" si="68"/>
        <v/>
      </c>
      <c r="Q161" t="str">
        <f t="shared" ca="1" si="68"/>
        <v/>
      </c>
      <c r="R161" t="str">
        <f t="shared" ca="1" si="68"/>
        <v/>
      </c>
      <c r="S161" t="str">
        <f t="shared" ca="1" si="68"/>
        <v>X</v>
      </c>
      <c r="T161" t="str">
        <f t="shared" ca="1" si="68"/>
        <v/>
      </c>
      <c r="U161" t="str">
        <f t="shared" ca="1" si="68"/>
        <v>X</v>
      </c>
      <c r="V161" t="str">
        <f t="shared" ca="1" si="68"/>
        <v/>
      </c>
      <c r="W161" t="str">
        <f t="shared" ref="W161:AA170" ca="1" si="69">IF(ISBLANK(INDIRECT(ADDRESS(ROW(),W$1,4,1,"Raw_Data"))),"",(INDIRECT(ADDRESS(ROW(),W$1,4,1,"Raw_Data"))))</f>
        <v/>
      </c>
      <c r="X161" t="str">
        <f t="shared" ca="1" si="69"/>
        <v/>
      </c>
      <c r="Y161" t="str">
        <f t="shared" ca="1" si="69"/>
        <v/>
      </c>
      <c r="Z161" t="str">
        <f t="shared" ca="1" si="69"/>
        <v/>
      </c>
      <c r="AA161" t="str">
        <f t="shared" ca="1" si="69"/>
        <v/>
      </c>
      <c r="AC161" t="str">
        <f t="shared" ref="AC161:AM170" ca="1" si="70">IF(ISBLANK(INDIRECT(ADDRESS(ROW(),AC$1,4,1,"Raw_Data"))),"",(INDIRECT(ADDRESS(ROW(),AC$1,4,1,"Raw_Data"))))</f>
        <v/>
      </c>
      <c r="AD161" t="str">
        <f t="shared" ca="1" si="70"/>
        <v/>
      </c>
      <c r="AE161" t="str">
        <f t="shared" ca="1" si="70"/>
        <v/>
      </c>
      <c r="AF161" t="str">
        <f t="shared" ca="1" si="70"/>
        <v/>
      </c>
      <c r="AG161" t="str">
        <f t="shared" ca="1" si="70"/>
        <v>X</v>
      </c>
      <c r="AH161" t="str">
        <f t="shared" ca="1" si="70"/>
        <v/>
      </c>
      <c r="AI161" t="str">
        <f t="shared" ca="1" si="70"/>
        <v/>
      </c>
      <c r="AJ161" t="str">
        <f t="shared" ca="1" si="70"/>
        <v/>
      </c>
      <c r="AK161" t="str">
        <f t="shared" ca="1" si="70"/>
        <v/>
      </c>
      <c r="AL161" t="str">
        <f t="shared" ca="1" si="70"/>
        <v/>
      </c>
      <c r="AM161" t="str">
        <f t="shared" ca="1" si="70"/>
        <v/>
      </c>
    </row>
    <row r="162" spans="1:39" x14ac:dyDescent="0.25">
      <c r="A162" t="str">
        <f t="shared" ca="1" si="64"/>
        <v/>
      </c>
      <c r="B162" t="str">
        <f t="shared" ca="1" si="68"/>
        <v/>
      </c>
      <c r="C162" s="15" t="s">
        <v>1048</v>
      </c>
      <c r="D162" t="str">
        <f t="shared" ca="1" si="68"/>
        <v>TOWN</v>
      </c>
      <c r="E162" t="str">
        <f t="shared" ca="1" si="68"/>
        <v/>
      </c>
      <c r="F162" t="str">
        <f t="shared" ca="1" si="68"/>
        <v/>
      </c>
      <c r="G162">
        <f t="shared" ca="1" si="68"/>
        <v>239</v>
      </c>
      <c r="H162">
        <f t="shared" ca="1" si="68"/>
        <v>194</v>
      </c>
      <c r="I162" s="14" t="str">
        <f t="shared" ca="1" si="68"/>
        <v/>
      </c>
      <c r="J162" t="str">
        <f t="shared" ca="1" si="68"/>
        <v/>
      </c>
      <c r="K162" t="str">
        <f t="shared" ca="1" si="68"/>
        <v/>
      </c>
      <c r="L162" t="str">
        <f t="shared" ca="1" si="68"/>
        <v/>
      </c>
      <c r="M162" t="str">
        <f t="shared" ca="1" si="68"/>
        <v/>
      </c>
      <c r="N162" t="str">
        <f t="shared" ca="1" si="68"/>
        <v/>
      </c>
      <c r="O162" t="str">
        <f t="shared" ca="1" si="68"/>
        <v/>
      </c>
      <c r="P162" t="str">
        <f t="shared" ca="1" si="68"/>
        <v/>
      </c>
      <c r="Q162" t="str">
        <f t="shared" ca="1" si="68"/>
        <v/>
      </c>
      <c r="R162" t="str">
        <f t="shared" ca="1" si="68"/>
        <v/>
      </c>
      <c r="S162" t="str">
        <f t="shared" ca="1" si="68"/>
        <v/>
      </c>
      <c r="T162" t="str">
        <f t="shared" ca="1" si="68"/>
        <v/>
      </c>
      <c r="U162" t="str">
        <f t="shared" ca="1" si="68"/>
        <v/>
      </c>
      <c r="V162" t="str">
        <f t="shared" ca="1" si="68"/>
        <v/>
      </c>
      <c r="W162" t="str">
        <f t="shared" ca="1" si="69"/>
        <v/>
      </c>
      <c r="X162" t="str">
        <f t="shared" ca="1" si="69"/>
        <v/>
      </c>
      <c r="Y162" t="str">
        <f t="shared" ca="1" si="69"/>
        <v/>
      </c>
      <c r="Z162" t="str">
        <f t="shared" ca="1" si="69"/>
        <v/>
      </c>
      <c r="AA162" t="str">
        <f t="shared" ca="1" si="69"/>
        <v/>
      </c>
      <c r="AB162" t="str">
        <f t="shared" ref="AB162:AB225" ca="1" si="71">IF(ISBLANK(INDIRECT(ADDRESS(ROW(),AB$1,4,1,"Raw_Data"))),"",(INDIRECT(ADDRESS(ROW(),AB$1,4,1,"Raw_Data"))))</f>
        <v/>
      </c>
      <c r="AC162" t="str">
        <f t="shared" ca="1" si="70"/>
        <v/>
      </c>
      <c r="AD162" t="str">
        <f t="shared" ca="1" si="70"/>
        <v/>
      </c>
      <c r="AE162" t="str">
        <f t="shared" ca="1" si="70"/>
        <v/>
      </c>
      <c r="AF162" t="str">
        <f t="shared" ca="1" si="70"/>
        <v/>
      </c>
      <c r="AG162" t="str">
        <f t="shared" ca="1" si="70"/>
        <v/>
      </c>
      <c r="AH162">
        <f t="shared" ca="1" si="70"/>
        <v>0</v>
      </c>
      <c r="AI162" t="str">
        <f t="shared" ca="1" si="70"/>
        <v>Not recommended for mail drop</v>
      </c>
      <c r="AJ162" t="str">
        <f t="shared" ca="1" si="70"/>
        <v>(603) 466-3347</v>
      </c>
      <c r="AK162" t="str">
        <f t="shared" ca="1" si="70"/>
        <v/>
      </c>
      <c r="AL162" t="str">
        <f t="shared" ca="1" si="70"/>
        <v/>
      </c>
      <c r="AM162" t="str">
        <f t="shared" ca="1" si="70"/>
        <v/>
      </c>
    </row>
    <row r="163" spans="1:39" x14ac:dyDescent="0.25">
      <c r="A163">
        <f t="shared" ca="1" si="64"/>
        <v>1856.2</v>
      </c>
      <c r="B163">
        <f t="shared" ca="1" si="68"/>
        <v>332.9</v>
      </c>
      <c r="C163" s="15" t="s">
        <v>1048</v>
      </c>
      <c r="D163" t="str">
        <f t="shared" ca="1" si="68"/>
        <v/>
      </c>
      <c r="E163" t="str">
        <f t="shared" ca="1" si="68"/>
        <v>Tuckerman Ravine Trail (6288) to + AMC Hermit Lake Shelter ...17.4S; 7.1mN Pinkham Notch at N.H. 16</v>
      </c>
      <c r="F163" t="str">
        <f t="shared" ca="1" si="68"/>
        <v/>
      </c>
      <c r="G163">
        <f t="shared" ca="1" si="68"/>
        <v>239</v>
      </c>
      <c r="H163">
        <f t="shared" ca="1" si="68"/>
        <v>194</v>
      </c>
      <c r="I163" s="14" t="str">
        <f t="shared" ca="1" si="68"/>
        <v/>
      </c>
      <c r="J163" t="str">
        <f t="shared" ref="J163:V164" ca="1" si="72">IF(ISBLANK(INDIRECT(ADDRESS(ROW(),J$1,4,1,"Raw_Data"))),"",(INDIRECT(ADDRESS(ROW(),J$1,4,1,"Raw_Data"))))</f>
        <v/>
      </c>
      <c r="K163" t="str">
        <f t="shared" ca="1" si="72"/>
        <v>gulfside trail</v>
      </c>
      <c r="L163" t="str">
        <f t="shared" ca="1" si="72"/>
        <v>E-2m S; 4.2m R; P; B; G; L; M; sh; f</v>
      </c>
      <c r="M163" t="str">
        <f t="shared" ca="1" si="72"/>
        <v>E-2m</v>
      </c>
      <c r="N163" t="str">
        <f t="shared" ca="1" si="72"/>
        <v>X</v>
      </c>
      <c r="O163" t="str">
        <f t="shared" ca="1" si="72"/>
        <v/>
      </c>
      <c r="P163" t="str">
        <f t="shared" ca="1" si="72"/>
        <v/>
      </c>
      <c r="Q163" t="str">
        <f t="shared" ca="1" si="72"/>
        <v/>
      </c>
      <c r="R163" t="str">
        <f t="shared" ca="1" si="72"/>
        <v/>
      </c>
      <c r="S163" t="str">
        <f t="shared" ca="1" si="72"/>
        <v/>
      </c>
      <c r="T163" t="str">
        <f t="shared" ca="1" si="72"/>
        <v/>
      </c>
      <c r="U163" t="str">
        <f t="shared" ca="1" si="72"/>
        <v>X</v>
      </c>
      <c r="V163" t="str">
        <f t="shared" ca="1" si="72"/>
        <v>X</v>
      </c>
      <c r="W163" t="str">
        <f t="shared" ca="1" si="69"/>
        <v>X</v>
      </c>
      <c r="X163" t="str">
        <f t="shared" ca="1" si="69"/>
        <v>X</v>
      </c>
      <c r="Y163" t="str">
        <f t="shared" ca="1" si="69"/>
        <v>X</v>
      </c>
      <c r="Z163" t="str">
        <f t="shared" ca="1" si="69"/>
        <v/>
      </c>
      <c r="AA163" t="str">
        <f t="shared" ca="1" si="69"/>
        <v/>
      </c>
      <c r="AB163" t="str">
        <f t="shared" ca="1" si="71"/>
        <v/>
      </c>
      <c r="AC163" t="str">
        <f t="shared" ca="1" si="70"/>
        <v/>
      </c>
      <c r="AD163" t="str">
        <f t="shared" ca="1" si="70"/>
        <v>X</v>
      </c>
      <c r="AE163" t="str">
        <f t="shared" ca="1" si="70"/>
        <v/>
      </c>
      <c r="AF163" t="str">
        <f t="shared" ca="1" si="70"/>
        <v/>
      </c>
      <c r="AG163" t="str">
        <f t="shared" ca="1" si="70"/>
        <v>X</v>
      </c>
      <c r="AH163" t="str">
        <f t="shared" ca="1" si="70"/>
        <v/>
      </c>
      <c r="AI163" t="str">
        <f t="shared" ca="1" si="70"/>
        <v/>
      </c>
      <c r="AJ163" t="str">
        <f t="shared" ca="1" si="70"/>
        <v/>
      </c>
      <c r="AK163" t="str">
        <f t="shared" ca="1" si="70"/>
        <v/>
      </c>
      <c r="AL163" t="str">
        <f t="shared" ca="1" si="70"/>
        <v/>
      </c>
      <c r="AM163" t="str">
        <f t="shared" ca="1" si="70"/>
        <v/>
      </c>
    </row>
    <row r="164" spans="1:39" x14ac:dyDescent="0.25">
      <c r="A164">
        <f t="shared" ref="A164:R179" ca="1" si="73">IF(ISBLANK(INDIRECT(ADDRESS(ROW(),A$1,4,1,"Raw_Data"))),"",(INDIRECT(ADDRESS(ROW(),A$1,4,1,"Raw_Data"))))</f>
        <v>1856.4</v>
      </c>
      <c r="B164">
        <f t="shared" ca="1" si="73"/>
        <v>332.7</v>
      </c>
      <c r="C164" s="15" t="s">
        <v>1048</v>
      </c>
      <c r="D164" t="str">
        <f t="shared" ca="1" si="73"/>
        <v/>
      </c>
      <c r="E164" t="str">
        <f t="shared" ca="1" si="73"/>
        <v>Trinity Heights Connector (6100)</v>
      </c>
      <c r="F164" t="str">
        <f t="shared" ca="1" si="73"/>
        <v/>
      </c>
      <c r="G164">
        <f t="shared" ca="1" si="73"/>
        <v>239</v>
      </c>
      <c r="H164">
        <f t="shared" ca="1" si="73"/>
        <v>194</v>
      </c>
      <c r="I164" s="14" t="str">
        <f t="shared" ca="1" si="68"/>
        <v/>
      </c>
      <c r="J164" t="str">
        <f t="shared" ca="1" si="73"/>
        <v/>
      </c>
      <c r="K164" t="str">
        <f t="shared" ca="1" si="73"/>
        <v/>
      </c>
      <c r="L164" t="str">
        <f t="shared" ca="1" si="73"/>
        <v/>
      </c>
      <c r="M164" t="str">
        <f t="shared" ca="1" si="73"/>
        <v/>
      </c>
      <c r="N164" t="str">
        <f t="shared" ca="1" si="73"/>
        <v/>
      </c>
      <c r="O164" t="str">
        <f t="shared" ca="1" si="73"/>
        <v/>
      </c>
      <c r="P164" t="str">
        <f t="shared" ca="1" si="73"/>
        <v/>
      </c>
      <c r="Q164" t="str">
        <f t="shared" ca="1" si="73"/>
        <v/>
      </c>
      <c r="R164" t="str">
        <f t="shared" ca="1" si="73"/>
        <v/>
      </c>
      <c r="S164" t="str">
        <f t="shared" ca="1" si="72"/>
        <v/>
      </c>
      <c r="T164" t="str">
        <f t="shared" ca="1" si="72"/>
        <v/>
      </c>
      <c r="U164" t="str">
        <f t="shared" ca="1" si="72"/>
        <v/>
      </c>
      <c r="V164" t="str">
        <f t="shared" ca="1" si="72"/>
        <v/>
      </c>
      <c r="W164" t="str">
        <f t="shared" ca="1" si="69"/>
        <v/>
      </c>
      <c r="X164" t="str">
        <f t="shared" ca="1" si="69"/>
        <v/>
      </c>
      <c r="Y164" t="str">
        <f t="shared" ca="1" si="69"/>
        <v/>
      </c>
      <c r="Z164" t="str">
        <f t="shared" ca="1" si="69"/>
        <v/>
      </c>
      <c r="AA164" t="str">
        <f t="shared" ca="1" si="69"/>
        <v/>
      </c>
      <c r="AB164" t="str">
        <f t="shared" ca="1" si="71"/>
        <v/>
      </c>
      <c r="AC164" t="str">
        <f t="shared" ca="1" si="70"/>
        <v/>
      </c>
      <c r="AD164" t="str">
        <f t="shared" ca="1" si="70"/>
        <v/>
      </c>
      <c r="AE164" t="str">
        <f t="shared" ca="1" si="70"/>
        <v/>
      </c>
      <c r="AF164" t="str">
        <f t="shared" ca="1" si="70"/>
        <v/>
      </c>
      <c r="AG164" t="str">
        <f t="shared" ca="1" si="70"/>
        <v/>
      </c>
      <c r="AH164" t="str">
        <f t="shared" ca="1" si="70"/>
        <v/>
      </c>
      <c r="AI164" t="str">
        <f t="shared" ca="1" si="70"/>
        <v/>
      </c>
      <c r="AJ164" t="str">
        <f t="shared" ca="1" si="70"/>
        <v/>
      </c>
      <c r="AK164" t="str">
        <f t="shared" ca="1" si="70"/>
        <v/>
      </c>
      <c r="AL164" t="str">
        <f t="shared" ca="1" si="70"/>
        <v/>
      </c>
      <c r="AM164" t="str">
        <f t="shared" ca="1" si="70"/>
        <v/>
      </c>
    </row>
    <row r="165" spans="1:39" x14ac:dyDescent="0.25">
      <c r="A165">
        <f t="shared" ca="1" si="73"/>
        <v>1856.5</v>
      </c>
      <c r="B165">
        <f t="shared" ref="B165:V172" ca="1" si="74">IF(ISBLANK(INDIRECT(ADDRESS(ROW(),B$1,4,1,"Raw_Data"))),"",(INDIRECT(ADDRESS(ROW(),B$1,4,1,"Raw_Data"))))</f>
        <v>332.6</v>
      </c>
      <c r="C165" s="15" t="s">
        <v>1048</v>
      </c>
      <c r="D165" t="str">
        <f t="shared" ca="1" si="74"/>
        <v/>
      </c>
      <c r="E165" t="str">
        <f t="shared" ca="1" si="74"/>
        <v>Cog Railroad Tracks (6090)</v>
      </c>
      <c r="F165" t="str">
        <f t="shared" ca="1" si="74"/>
        <v/>
      </c>
      <c r="G165">
        <f t="shared" ca="1" si="74"/>
        <v>239</v>
      </c>
      <c r="H165">
        <f t="shared" ca="1" si="74"/>
        <v>194</v>
      </c>
      <c r="I165" s="14" t="str">
        <f t="shared" ca="1" si="68"/>
        <v/>
      </c>
      <c r="J165" t="str">
        <f t="shared" ca="1" si="74"/>
        <v/>
      </c>
      <c r="K165" t="str">
        <f t="shared" ca="1" si="74"/>
        <v/>
      </c>
      <c r="L165" t="str">
        <f t="shared" ca="1" si="74"/>
        <v/>
      </c>
      <c r="M165" t="str">
        <f t="shared" ca="1" si="74"/>
        <v/>
      </c>
      <c r="N165" t="str">
        <f t="shared" ca="1" si="74"/>
        <v/>
      </c>
      <c r="O165" t="str">
        <f t="shared" ca="1" si="74"/>
        <v/>
      </c>
      <c r="P165" t="str">
        <f t="shared" ca="1" si="74"/>
        <v/>
      </c>
      <c r="Q165" t="str">
        <f t="shared" ca="1" si="74"/>
        <v/>
      </c>
      <c r="R165" t="str">
        <f t="shared" ca="1" si="74"/>
        <v/>
      </c>
      <c r="S165" t="str">
        <f t="shared" ca="1" si="74"/>
        <v/>
      </c>
      <c r="T165" t="str">
        <f t="shared" ca="1" si="74"/>
        <v/>
      </c>
      <c r="U165" t="str">
        <f t="shared" ca="1" si="74"/>
        <v/>
      </c>
      <c r="V165" t="str">
        <f t="shared" ca="1" si="74"/>
        <v/>
      </c>
      <c r="W165" t="str">
        <f t="shared" ca="1" si="69"/>
        <v/>
      </c>
      <c r="X165" t="str">
        <f t="shared" ca="1" si="69"/>
        <v/>
      </c>
      <c r="Y165" t="str">
        <f t="shared" ca="1" si="69"/>
        <v/>
      </c>
      <c r="Z165" t="str">
        <f t="shared" ca="1" si="69"/>
        <v/>
      </c>
      <c r="AA165" t="str">
        <f t="shared" ca="1" si="69"/>
        <v/>
      </c>
      <c r="AB165" t="str">
        <f t="shared" ca="1" si="71"/>
        <v/>
      </c>
      <c r="AC165" t="str">
        <f t="shared" ca="1" si="70"/>
        <v/>
      </c>
      <c r="AD165" t="str">
        <f t="shared" ca="1" si="70"/>
        <v/>
      </c>
      <c r="AE165" t="str">
        <f t="shared" ca="1" si="70"/>
        <v/>
      </c>
      <c r="AF165" t="str">
        <f t="shared" ca="1" si="70"/>
        <v/>
      </c>
      <c r="AG165" t="str">
        <f t="shared" ca="1" si="70"/>
        <v/>
      </c>
      <c r="AH165" t="str">
        <f t="shared" ca="1" si="70"/>
        <v/>
      </c>
      <c r="AI165" t="str">
        <f t="shared" ca="1" si="70"/>
        <v/>
      </c>
      <c r="AJ165" t="str">
        <f t="shared" ca="1" si="70"/>
        <v/>
      </c>
      <c r="AK165" t="str">
        <f t="shared" ca="1" si="70"/>
        <v/>
      </c>
      <c r="AL165" t="str">
        <f t="shared" ca="1" si="70"/>
        <v/>
      </c>
      <c r="AM165" t="str">
        <f t="shared" ca="1" si="70"/>
        <v/>
      </c>
    </row>
    <row r="166" spans="1:39" x14ac:dyDescent="0.25">
      <c r="A166">
        <f t="shared" ca="1" si="73"/>
        <v>1856.6</v>
      </c>
      <c r="B166">
        <f t="shared" ca="1" si="74"/>
        <v>332.5</v>
      </c>
      <c r="C166" s="15" t="s">
        <v>1048</v>
      </c>
      <c r="D166" t="str">
        <f t="shared" ca="1" si="74"/>
        <v/>
      </c>
      <c r="E166" t="str">
        <f t="shared" ca="1" si="74"/>
        <v>Great Gulf Trail (5925)</v>
      </c>
      <c r="F166" t="str">
        <f t="shared" ca="1" si="74"/>
        <v/>
      </c>
      <c r="G166">
        <f t="shared" ca="1" si="74"/>
        <v>239</v>
      </c>
      <c r="H166">
        <f t="shared" ca="1" si="74"/>
        <v>194</v>
      </c>
      <c r="I166" s="14" t="str">
        <f t="shared" ca="1" si="68"/>
        <v/>
      </c>
      <c r="J166" t="str">
        <f t="shared" ca="1" si="74"/>
        <v/>
      </c>
      <c r="K166" t="str">
        <f t="shared" ca="1" si="74"/>
        <v/>
      </c>
      <c r="L166" t="str">
        <f t="shared" ca="1" si="74"/>
        <v/>
      </c>
      <c r="M166" t="str">
        <f t="shared" ca="1" si="74"/>
        <v/>
      </c>
      <c r="N166" t="str">
        <f t="shared" ca="1" si="74"/>
        <v/>
      </c>
      <c r="O166" t="str">
        <f t="shared" ca="1" si="74"/>
        <v/>
      </c>
      <c r="P166" t="str">
        <f t="shared" ca="1" si="74"/>
        <v/>
      </c>
      <c r="Q166" t="str">
        <f t="shared" ca="1" si="74"/>
        <v/>
      </c>
      <c r="R166" t="str">
        <f t="shared" ca="1" si="74"/>
        <v/>
      </c>
      <c r="S166" t="str">
        <f t="shared" ca="1" si="74"/>
        <v/>
      </c>
      <c r="T166" t="str">
        <f t="shared" ca="1" si="74"/>
        <v/>
      </c>
      <c r="U166" t="str">
        <f t="shared" ca="1" si="74"/>
        <v/>
      </c>
      <c r="V166" t="str">
        <f t="shared" ca="1" si="74"/>
        <v/>
      </c>
      <c r="W166" t="str">
        <f t="shared" ca="1" si="69"/>
        <v/>
      </c>
      <c r="X166" t="str">
        <f t="shared" ca="1" si="69"/>
        <v/>
      </c>
      <c r="Y166" t="str">
        <f t="shared" ca="1" si="69"/>
        <v/>
      </c>
      <c r="Z166" t="str">
        <f t="shared" ca="1" si="69"/>
        <v/>
      </c>
      <c r="AA166" t="str">
        <f t="shared" ca="1" si="69"/>
        <v/>
      </c>
      <c r="AB166" t="str">
        <f t="shared" ca="1" si="71"/>
        <v/>
      </c>
      <c r="AC166" t="str">
        <f t="shared" ca="1" si="70"/>
        <v/>
      </c>
      <c r="AD166" t="str">
        <f t="shared" ca="1" si="70"/>
        <v/>
      </c>
      <c r="AE166" t="str">
        <f t="shared" ca="1" si="70"/>
        <v/>
      </c>
      <c r="AF166" t="str">
        <f t="shared" ca="1" si="70"/>
        <v/>
      </c>
      <c r="AG166" t="str">
        <f t="shared" ca="1" si="70"/>
        <v/>
      </c>
      <c r="AH166" t="str">
        <f t="shared" ca="1" si="70"/>
        <v/>
      </c>
      <c r="AI166" t="str">
        <f t="shared" ca="1" si="70"/>
        <v/>
      </c>
      <c r="AJ166" t="str">
        <f t="shared" ca="1" si="70"/>
        <v/>
      </c>
      <c r="AK166" t="str">
        <f t="shared" ca="1" si="70"/>
        <v/>
      </c>
      <c r="AL166" t="str">
        <f t="shared" ca="1" si="70"/>
        <v/>
      </c>
      <c r="AM166" t="str">
        <f t="shared" ca="1" si="70"/>
        <v/>
      </c>
    </row>
    <row r="167" spans="1:39" x14ac:dyDescent="0.25">
      <c r="A167">
        <f t="shared" ca="1" si="73"/>
        <v>1857.1</v>
      </c>
      <c r="B167">
        <f t="shared" ca="1" si="74"/>
        <v>332</v>
      </c>
      <c r="C167" s="15" t="s">
        <v>1048</v>
      </c>
      <c r="D167" t="str">
        <f t="shared" ca="1" si="74"/>
        <v/>
      </c>
      <c r="E167" t="str">
        <f t="shared" ca="1" si="74"/>
        <v>Westside Trail (5500)</v>
      </c>
      <c r="F167" t="str">
        <f t="shared" ca="1" si="74"/>
        <v/>
      </c>
      <c r="G167">
        <f t="shared" ca="1" si="74"/>
        <v>239</v>
      </c>
      <c r="H167">
        <f t="shared" ca="1" si="74"/>
        <v>195</v>
      </c>
      <c r="I167" s="14" t="str">
        <f t="shared" ca="1" si="68"/>
        <v/>
      </c>
      <c r="J167" t="str">
        <f t="shared" ca="1" si="74"/>
        <v/>
      </c>
      <c r="K167" t="str">
        <f t="shared" ca="1" si="74"/>
        <v/>
      </c>
      <c r="L167" t="str">
        <f t="shared" ca="1" si="74"/>
        <v/>
      </c>
      <c r="M167" t="str">
        <f t="shared" ca="1" si="74"/>
        <v/>
      </c>
      <c r="N167" t="str">
        <f t="shared" ca="1" si="74"/>
        <v/>
      </c>
      <c r="O167" t="str">
        <f t="shared" ca="1" si="74"/>
        <v/>
      </c>
      <c r="P167" t="str">
        <f t="shared" ca="1" si="74"/>
        <v/>
      </c>
      <c r="Q167" t="str">
        <f t="shared" ca="1" si="74"/>
        <v/>
      </c>
      <c r="R167" t="str">
        <f t="shared" ca="1" si="74"/>
        <v/>
      </c>
      <c r="S167" t="str">
        <f t="shared" ca="1" si="74"/>
        <v/>
      </c>
      <c r="T167" t="str">
        <f t="shared" ca="1" si="74"/>
        <v/>
      </c>
      <c r="U167" t="str">
        <f t="shared" ca="1" si="74"/>
        <v/>
      </c>
      <c r="V167" t="str">
        <f t="shared" ca="1" si="74"/>
        <v/>
      </c>
      <c r="W167" t="str">
        <f t="shared" ca="1" si="69"/>
        <v/>
      </c>
      <c r="X167" t="str">
        <f t="shared" ca="1" si="69"/>
        <v/>
      </c>
      <c r="Y167" t="str">
        <f t="shared" ca="1" si="69"/>
        <v/>
      </c>
      <c r="Z167" t="str">
        <f t="shared" ca="1" si="69"/>
        <v/>
      </c>
      <c r="AA167" t="str">
        <f t="shared" ca="1" si="69"/>
        <v/>
      </c>
      <c r="AB167" t="str">
        <f t="shared" ca="1" si="71"/>
        <v/>
      </c>
      <c r="AC167" t="str">
        <f t="shared" ca="1" si="70"/>
        <v/>
      </c>
      <c r="AD167" t="str">
        <f t="shared" ca="1" si="70"/>
        <v/>
      </c>
      <c r="AE167" t="str">
        <f t="shared" ca="1" si="70"/>
        <v/>
      </c>
      <c r="AF167" t="str">
        <f t="shared" ca="1" si="70"/>
        <v/>
      </c>
      <c r="AG167" t="str">
        <f t="shared" ca="1" si="70"/>
        <v/>
      </c>
      <c r="AH167" t="str">
        <f t="shared" ca="1" si="70"/>
        <v/>
      </c>
      <c r="AI167" t="str">
        <f t="shared" ca="1" si="70"/>
        <v/>
      </c>
      <c r="AJ167" t="str">
        <f t="shared" ca="1" si="70"/>
        <v/>
      </c>
      <c r="AK167" t="str">
        <f t="shared" ca="1" si="70"/>
        <v/>
      </c>
      <c r="AL167" t="str">
        <f t="shared" ca="1" si="70"/>
        <v/>
      </c>
      <c r="AM167" t="str">
        <f t="shared" ca="1" si="70"/>
        <v/>
      </c>
    </row>
    <row r="168" spans="1:39" x14ac:dyDescent="0.25">
      <c r="A168">
        <f t="shared" ca="1" si="73"/>
        <v>1857.2</v>
      </c>
      <c r="B168">
        <f t="shared" ca="1" si="74"/>
        <v>331.9</v>
      </c>
      <c r="C168" s="15" t="s">
        <v>1041</v>
      </c>
      <c r="D168" t="str">
        <f t="shared" ca="1" si="74"/>
        <v/>
      </c>
      <c r="E168" t="str">
        <f t="shared" ca="1" si="74"/>
        <v>Mt. Clay Loop Trail (south) (5400)</v>
      </c>
      <c r="F168" t="str">
        <f t="shared" ca="1" si="74"/>
        <v/>
      </c>
      <c r="G168">
        <f t="shared" ca="1" si="74"/>
        <v>239</v>
      </c>
      <c r="H168">
        <f t="shared" ca="1" si="74"/>
        <v>195</v>
      </c>
      <c r="I168" s="14" t="str">
        <f t="shared" ca="1" si="68"/>
        <v/>
      </c>
      <c r="J168" t="str">
        <f t="shared" ca="1" si="74"/>
        <v/>
      </c>
      <c r="K168" t="str">
        <f t="shared" ca="1" si="74"/>
        <v/>
      </c>
      <c r="L168" t="str">
        <f t="shared" ca="1" si="74"/>
        <v/>
      </c>
      <c r="M168" t="str">
        <f t="shared" ca="1" si="74"/>
        <v/>
      </c>
      <c r="N168" t="str">
        <f t="shared" ca="1" si="74"/>
        <v/>
      </c>
      <c r="O168" t="str">
        <f t="shared" ca="1" si="74"/>
        <v/>
      </c>
      <c r="P168" t="str">
        <f t="shared" ca="1" si="74"/>
        <v/>
      </c>
      <c r="Q168" t="str">
        <f t="shared" ca="1" si="74"/>
        <v/>
      </c>
      <c r="R168" t="str">
        <f t="shared" ca="1" si="74"/>
        <v/>
      </c>
      <c r="S168" t="str">
        <f t="shared" ca="1" si="74"/>
        <v/>
      </c>
      <c r="T168" t="str">
        <f t="shared" ca="1" si="74"/>
        <v/>
      </c>
      <c r="U168" t="str">
        <f t="shared" ca="1" si="74"/>
        <v/>
      </c>
      <c r="V168" t="str">
        <f t="shared" ca="1" si="74"/>
        <v/>
      </c>
      <c r="W168" t="str">
        <f t="shared" ca="1" si="69"/>
        <v/>
      </c>
      <c r="X168" t="str">
        <f t="shared" ca="1" si="69"/>
        <v/>
      </c>
      <c r="Y168" t="str">
        <f t="shared" ca="1" si="69"/>
        <v/>
      </c>
      <c r="Z168" t="str">
        <f t="shared" ca="1" si="69"/>
        <v/>
      </c>
      <c r="AA168" t="str">
        <f t="shared" ca="1" si="69"/>
        <v/>
      </c>
      <c r="AB168" t="str">
        <f t="shared" ca="1" si="71"/>
        <v/>
      </c>
      <c r="AC168" t="str">
        <f t="shared" ca="1" si="70"/>
        <v/>
      </c>
      <c r="AD168" t="str">
        <f t="shared" ca="1" si="70"/>
        <v/>
      </c>
      <c r="AE168" t="str">
        <f t="shared" ca="1" si="70"/>
        <v/>
      </c>
      <c r="AF168" t="str">
        <f t="shared" ca="1" si="70"/>
        <v/>
      </c>
      <c r="AG168" t="str">
        <f t="shared" ca="1" si="70"/>
        <v/>
      </c>
      <c r="AH168" t="str">
        <f t="shared" ca="1" si="70"/>
        <v/>
      </c>
      <c r="AI168" t="str">
        <f t="shared" ca="1" si="70"/>
        <v/>
      </c>
      <c r="AJ168" t="str">
        <f t="shared" ca="1" si="70"/>
        <v/>
      </c>
      <c r="AK168" t="str">
        <f t="shared" ca="1" si="70"/>
        <v/>
      </c>
      <c r="AL168" t="str">
        <f t="shared" ca="1" si="70"/>
        <v/>
      </c>
      <c r="AM168" t="str">
        <f t="shared" ca="1" si="70"/>
        <v/>
      </c>
    </row>
    <row r="169" spans="1:39" x14ac:dyDescent="0.25">
      <c r="A169">
        <f t="shared" ca="1" si="73"/>
        <v>1857.5</v>
      </c>
      <c r="B169">
        <f t="shared" ca="1" si="74"/>
        <v>331.6</v>
      </c>
      <c r="C169" s="15" t="s">
        <v>1042</v>
      </c>
      <c r="D169" t="str">
        <f t="shared" ca="1" si="74"/>
        <v/>
      </c>
      <c r="E169" t="str">
        <f t="shared" ca="1" si="74"/>
        <v>Jewell Trail (5400)</v>
      </c>
      <c r="F169" t="str">
        <f t="shared" ca="1" si="74"/>
        <v/>
      </c>
      <c r="G169">
        <f t="shared" ca="1" si="74"/>
        <v>239</v>
      </c>
      <c r="H169">
        <f t="shared" ca="1" si="74"/>
        <v>195</v>
      </c>
      <c r="I169" s="14" t="str">
        <f t="shared" ca="1" si="68"/>
        <v/>
      </c>
      <c r="J169" t="str">
        <f t="shared" ca="1" si="74"/>
        <v/>
      </c>
      <c r="K169" t="str">
        <f t="shared" ca="1" si="74"/>
        <v/>
      </c>
      <c r="L169" t="str">
        <f t="shared" ca="1" si="74"/>
        <v/>
      </c>
      <c r="M169" t="str">
        <f t="shared" ca="1" si="74"/>
        <v/>
      </c>
      <c r="N169" t="str">
        <f t="shared" ca="1" si="74"/>
        <v/>
      </c>
      <c r="O169" t="str">
        <f t="shared" ca="1" si="74"/>
        <v/>
      </c>
      <c r="P169" t="str">
        <f t="shared" ca="1" si="74"/>
        <v/>
      </c>
      <c r="Q169" t="str">
        <f t="shared" ca="1" si="74"/>
        <v/>
      </c>
      <c r="R169" t="str">
        <f t="shared" ca="1" si="74"/>
        <v/>
      </c>
      <c r="S169" t="str">
        <f t="shared" ca="1" si="74"/>
        <v/>
      </c>
      <c r="T169" t="str">
        <f t="shared" ca="1" si="74"/>
        <v/>
      </c>
      <c r="U169" t="str">
        <f t="shared" ca="1" si="74"/>
        <v/>
      </c>
      <c r="V169" t="str">
        <f t="shared" ca="1" si="74"/>
        <v/>
      </c>
      <c r="W169" t="str">
        <f t="shared" ca="1" si="69"/>
        <v/>
      </c>
      <c r="X169" t="str">
        <f t="shared" ca="1" si="69"/>
        <v/>
      </c>
      <c r="Y169" t="str">
        <f t="shared" ca="1" si="69"/>
        <v/>
      </c>
      <c r="Z169" t="str">
        <f t="shared" ca="1" si="69"/>
        <v/>
      </c>
      <c r="AA169" t="str">
        <f t="shared" ca="1" si="69"/>
        <v/>
      </c>
      <c r="AB169" t="str">
        <f t="shared" ca="1" si="71"/>
        <v/>
      </c>
      <c r="AC169" t="str">
        <f t="shared" ca="1" si="70"/>
        <v/>
      </c>
      <c r="AD169" t="str">
        <f t="shared" ca="1" si="70"/>
        <v/>
      </c>
      <c r="AE169" t="str">
        <f t="shared" ca="1" si="70"/>
        <v/>
      </c>
      <c r="AF169" t="str">
        <f t="shared" ca="1" si="70"/>
        <v/>
      </c>
      <c r="AG169" t="str">
        <f t="shared" ca="1" si="70"/>
        <v/>
      </c>
      <c r="AH169" t="str">
        <f t="shared" ca="1" si="70"/>
        <v/>
      </c>
      <c r="AI169" t="str">
        <f t="shared" ca="1" si="70"/>
        <v/>
      </c>
      <c r="AJ169" t="str">
        <f t="shared" ca="1" si="70"/>
        <v/>
      </c>
      <c r="AK169" t="str">
        <f t="shared" ca="1" si="70"/>
        <v/>
      </c>
      <c r="AL169" t="str">
        <f t="shared" ca="1" si="70"/>
        <v/>
      </c>
      <c r="AM169" t="str">
        <f t="shared" ca="1" si="70"/>
        <v/>
      </c>
    </row>
    <row r="170" spans="1:39" x14ac:dyDescent="0.25">
      <c r="A170">
        <f t="shared" ca="1" si="73"/>
        <v>1858</v>
      </c>
      <c r="B170">
        <f t="shared" ca="1" si="74"/>
        <v>331.1</v>
      </c>
      <c r="C170" s="15" t="s">
        <v>1043</v>
      </c>
      <c r="D170" t="str">
        <f t="shared" ca="1" si="74"/>
        <v/>
      </c>
      <c r="E170" t="str">
        <f t="shared" ca="1" si="74"/>
        <v>Greenough Spring (5100)</v>
      </c>
      <c r="F170" t="str">
        <f t="shared" ca="1" si="74"/>
        <v/>
      </c>
      <c r="G170">
        <f t="shared" ca="1" si="74"/>
        <v>239</v>
      </c>
      <c r="H170">
        <f t="shared" ca="1" si="74"/>
        <v>195</v>
      </c>
      <c r="I170" s="14" t="str">
        <f t="shared" ca="1" si="68"/>
        <v/>
      </c>
      <c r="J170" t="str">
        <f t="shared" ca="1" si="74"/>
        <v/>
      </c>
      <c r="K170" t="str">
        <f t="shared" ca="1" si="74"/>
        <v/>
      </c>
      <c r="L170" t="str">
        <f t="shared" ca="1" si="74"/>
        <v>w</v>
      </c>
      <c r="M170" t="str">
        <f t="shared" ca="1" si="74"/>
        <v/>
      </c>
      <c r="N170" t="str">
        <f t="shared" ca="1" si="74"/>
        <v/>
      </c>
      <c r="O170" t="str">
        <f t="shared" ca="1" si="74"/>
        <v/>
      </c>
      <c r="P170" t="str">
        <f t="shared" ca="1" si="74"/>
        <v/>
      </c>
      <c r="Q170" t="str">
        <f t="shared" ca="1" si="74"/>
        <v/>
      </c>
      <c r="R170" t="str">
        <f t="shared" ca="1" si="74"/>
        <v/>
      </c>
      <c r="S170" t="str">
        <f t="shared" ca="1" si="74"/>
        <v/>
      </c>
      <c r="T170" t="str">
        <f t="shared" ca="1" si="74"/>
        <v/>
      </c>
      <c r="U170" t="str">
        <f t="shared" ca="1" si="74"/>
        <v/>
      </c>
      <c r="V170" t="str">
        <f t="shared" ca="1" si="74"/>
        <v/>
      </c>
      <c r="W170" t="str">
        <f t="shared" ca="1" si="69"/>
        <v/>
      </c>
      <c r="X170" t="str">
        <f t="shared" ca="1" si="69"/>
        <v/>
      </c>
      <c r="Y170" t="str">
        <f t="shared" ca="1" si="69"/>
        <v/>
      </c>
      <c r="Z170" t="str">
        <f t="shared" ca="1" si="69"/>
        <v/>
      </c>
      <c r="AA170" t="str">
        <f t="shared" ca="1" si="69"/>
        <v/>
      </c>
      <c r="AB170" t="str">
        <f t="shared" ca="1" si="71"/>
        <v/>
      </c>
      <c r="AC170" t="str">
        <f t="shared" ca="1" si="70"/>
        <v/>
      </c>
      <c r="AD170" t="str">
        <f t="shared" ca="1" si="70"/>
        <v/>
      </c>
      <c r="AE170" t="str">
        <f t="shared" ca="1" si="70"/>
        <v/>
      </c>
      <c r="AF170" t="str">
        <f t="shared" ca="1" si="70"/>
        <v>X</v>
      </c>
      <c r="AG170" t="str">
        <f t="shared" ca="1" si="70"/>
        <v/>
      </c>
      <c r="AH170" t="str">
        <f t="shared" ca="1" si="70"/>
        <v/>
      </c>
      <c r="AI170" t="str">
        <f t="shared" ca="1" si="70"/>
        <v/>
      </c>
      <c r="AJ170" t="str">
        <f t="shared" ca="1" si="70"/>
        <v/>
      </c>
      <c r="AK170" t="str">
        <f t="shared" ca="1" si="70"/>
        <v/>
      </c>
      <c r="AL170" t="str">
        <f t="shared" ca="1" si="70"/>
        <v/>
      </c>
      <c r="AM170" t="str">
        <f t="shared" ca="1" si="70"/>
        <v/>
      </c>
    </row>
    <row r="171" spans="1:39" x14ac:dyDescent="0.25">
      <c r="A171">
        <f t="shared" ca="1" si="73"/>
        <v>1858.1</v>
      </c>
      <c r="B171">
        <f t="shared" ca="1" si="74"/>
        <v>331</v>
      </c>
      <c r="C171" s="15"/>
      <c r="D171" t="str">
        <f t="shared" ca="1" si="74"/>
        <v/>
      </c>
      <c r="E171" t="str">
        <f t="shared" ca="1" si="74"/>
        <v>Sphinx Col; Mt. Clay Loop Trail (north) (5025)</v>
      </c>
      <c r="F171" t="str">
        <f t="shared" ca="1" si="74"/>
        <v/>
      </c>
      <c r="G171">
        <f t="shared" ca="1" si="74"/>
        <v>239</v>
      </c>
      <c r="H171">
        <f t="shared" ca="1" si="74"/>
        <v>195</v>
      </c>
      <c r="I171" s="14" t="str">
        <f t="shared" ca="1" si="68"/>
        <v/>
      </c>
      <c r="J171" t="str">
        <f t="shared" ca="1" si="74"/>
        <v/>
      </c>
      <c r="K171" t="str">
        <f t="shared" ca="1" si="74"/>
        <v/>
      </c>
      <c r="L171" t="str">
        <f t="shared" ca="1" si="74"/>
        <v/>
      </c>
      <c r="M171" t="str">
        <f t="shared" ca="1" si="74"/>
        <v/>
      </c>
      <c r="N171" t="str">
        <f t="shared" ca="1" si="74"/>
        <v/>
      </c>
      <c r="O171" t="str">
        <f t="shared" ca="1" si="74"/>
        <v/>
      </c>
      <c r="P171" t="str">
        <f t="shared" ca="1" si="74"/>
        <v/>
      </c>
      <c r="Q171" t="str">
        <f t="shared" ca="1" si="74"/>
        <v/>
      </c>
      <c r="R171" t="str">
        <f t="shared" ca="1" si="74"/>
        <v/>
      </c>
      <c r="S171" t="str">
        <f t="shared" ca="1" si="74"/>
        <v/>
      </c>
      <c r="T171" t="str">
        <f t="shared" ca="1" si="74"/>
        <v/>
      </c>
      <c r="U171" t="str">
        <f t="shared" ca="1" si="74"/>
        <v/>
      </c>
      <c r="V171" t="str">
        <f t="shared" ca="1" si="74"/>
        <v/>
      </c>
      <c r="W171" t="str">
        <f t="shared" ref="W171:AA180" ca="1" si="75">IF(ISBLANK(INDIRECT(ADDRESS(ROW(),W$1,4,1,"Raw_Data"))),"",(INDIRECT(ADDRESS(ROW(),W$1,4,1,"Raw_Data"))))</f>
        <v/>
      </c>
      <c r="X171" t="str">
        <f t="shared" ca="1" si="75"/>
        <v/>
      </c>
      <c r="Y171" t="str">
        <f t="shared" ca="1" si="75"/>
        <v/>
      </c>
      <c r="Z171" t="str">
        <f t="shared" ca="1" si="75"/>
        <v/>
      </c>
      <c r="AA171" t="str">
        <f t="shared" ca="1" si="75"/>
        <v/>
      </c>
      <c r="AB171" t="str">
        <f t="shared" ca="1" si="71"/>
        <v/>
      </c>
      <c r="AC171" t="str">
        <f t="shared" ref="AC171:AM180" ca="1" si="76">IF(ISBLANK(INDIRECT(ADDRESS(ROW(),AC$1,4,1,"Raw_Data"))),"",(INDIRECT(ADDRESS(ROW(),AC$1,4,1,"Raw_Data"))))</f>
        <v/>
      </c>
      <c r="AD171" t="str">
        <f t="shared" ca="1" si="76"/>
        <v/>
      </c>
      <c r="AE171" t="str">
        <f t="shared" ca="1" si="76"/>
        <v/>
      </c>
      <c r="AF171" t="str">
        <f t="shared" ca="1" si="76"/>
        <v/>
      </c>
      <c r="AG171" t="str">
        <f t="shared" ca="1" si="76"/>
        <v/>
      </c>
      <c r="AH171" t="str">
        <f t="shared" ca="1" si="76"/>
        <v/>
      </c>
      <c r="AI171" t="str">
        <f t="shared" ca="1" si="76"/>
        <v/>
      </c>
      <c r="AJ171" t="str">
        <f t="shared" ca="1" si="76"/>
        <v/>
      </c>
      <c r="AK171" t="str">
        <f t="shared" ca="1" si="76"/>
        <v/>
      </c>
      <c r="AL171" t="str">
        <f t="shared" ca="1" si="76"/>
        <v/>
      </c>
      <c r="AM171" t="str">
        <f t="shared" ca="1" si="76"/>
        <v/>
      </c>
    </row>
    <row r="172" spans="1:39" x14ac:dyDescent="0.25">
      <c r="A172">
        <f t="shared" ca="1" si="73"/>
        <v>1858.2</v>
      </c>
      <c r="B172">
        <f t="shared" ca="1" si="74"/>
        <v>330.9</v>
      </c>
      <c r="C172" s="15" t="s">
        <v>1044</v>
      </c>
      <c r="D172" t="str">
        <f t="shared" ca="1" si="74"/>
        <v/>
      </c>
      <c r="E172" t="str">
        <f t="shared" ca="1" si="74"/>
        <v>Sphinx Trail (4975)</v>
      </c>
      <c r="F172" t="str">
        <f t="shared" ref="B172:V187" ca="1" si="77">IF(ISBLANK(INDIRECT(ADDRESS(ROW(),F$1,4,1,"Raw_Data"))),"",(INDIRECT(ADDRESS(ROW(),F$1,4,1,"Raw_Data"))))</f>
        <v/>
      </c>
      <c r="G172">
        <f t="shared" ca="1" si="77"/>
        <v>239</v>
      </c>
      <c r="H172">
        <f t="shared" ca="1" si="77"/>
        <v>195</v>
      </c>
      <c r="I172" s="14" t="str">
        <f t="shared" ca="1" si="77"/>
        <v/>
      </c>
      <c r="J172" t="str">
        <f t="shared" ca="1" si="77"/>
        <v/>
      </c>
      <c r="K172" t="str">
        <f t="shared" ca="1" si="77"/>
        <v/>
      </c>
      <c r="L172" t="str">
        <f t="shared" ca="1" si="77"/>
        <v/>
      </c>
      <c r="M172" t="str">
        <f t="shared" ca="1" si="77"/>
        <v/>
      </c>
      <c r="N172" t="str">
        <f t="shared" ca="1" si="77"/>
        <v/>
      </c>
      <c r="O172" t="str">
        <f t="shared" ca="1" si="77"/>
        <v/>
      </c>
      <c r="P172" t="str">
        <f t="shared" ca="1" si="77"/>
        <v/>
      </c>
      <c r="Q172" t="str">
        <f t="shared" ca="1" si="77"/>
        <v/>
      </c>
      <c r="R172" t="str">
        <f t="shared" ca="1" si="77"/>
        <v/>
      </c>
      <c r="S172" t="str">
        <f t="shared" ca="1" si="77"/>
        <v/>
      </c>
      <c r="T172" t="str">
        <f t="shared" ca="1" si="77"/>
        <v/>
      </c>
      <c r="U172" t="str">
        <f t="shared" ca="1" si="77"/>
        <v/>
      </c>
      <c r="V172" t="str">
        <f t="shared" ca="1" si="77"/>
        <v/>
      </c>
      <c r="W172" t="str">
        <f t="shared" ca="1" si="75"/>
        <v/>
      </c>
      <c r="X172" t="str">
        <f t="shared" ca="1" si="75"/>
        <v/>
      </c>
      <c r="Y172" t="str">
        <f t="shared" ca="1" si="75"/>
        <v/>
      </c>
      <c r="Z172" t="str">
        <f t="shared" ca="1" si="75"/>
        <v/>
      </c>
      <c r="AA172" t="str">
        <f t="shared" ca="1" si="75"/>
        <v/>
      </c>
      <c r="AB172" t="str">
        <f t="shared" ca="1" si="71"/>
        <v/>
      </c>
      <c r="AC172" t="str">
        <f t="shared" ca="1" si="76"/>
        <v/>
      </c>
      <c r="AD172" t="str">
        <f t="shared" ca="1" si="76"/>
        <v/>
      </c>
      <c r="AE172" t="str">
        <f t="shared" ca="1" si="76"/>
        <v/>
      </c>
      <c r="AF172" t="str">
        <f t="shared" ca="1" si="76"/>
        <v/>
      </c>
      <c r="AG172" t="str">
        <f t="shared" ca="1" si="76"/>
        <v/>
      </c>
      <c r="AH172" t="str">
        <f t="shared" ca="1" si="76"/>
        <v/>
      </c>
      <c r="AI172" t="str">
        <f t="shared" ca="1" si="76"/>
        <v/>
      </c>
      <c r="AJ172" t="str">
        <f t="shared" ca="1" si="76"/>
        <v/>
      </c>
      <c r="AK172" t="str">
        <f t="shared" ca="1" si="76"/>
        <v/>
      </c>
      <c r="AL172" t="str">
        <f t="shared" ca="1" si="76"/>
        <v/>
      </c>
      <c r="AM172" t="str">
        <f t="shared" ca="1" si="76"/>
        <v/>
      </c>
    </row>
    <row r="173" spans="1:39" x14ac:dyDescent="0.25">
      <c r="A173">
        <f t="shared" ca="1" si="73"/>
        <v>1858.7</v>
      </c>
      <c r="B173">
        <f t="shared" ca="1" si="77"/>
        <v>330.4</v>
      </c>
      <c r="C173" s="15" t="s">
        <v>1045</v>
      </c>
      <c r="D173" t="str">
        <f t="shared" ca="1" si="77"/>
        <v/>
      </c>
      <c r="E173" t="str">
        <f t="shared" ca="1" si="77"/>
        <v>Cornice Trail; Monticello Lawn (5325)</v>
      </c>
      <c r="F173" t="str">
        <f t="shared" ca="1" si="77"/>
        <v/>
      </c>
      <c r="G173">
        <f t="shared" ca="1" si="77"/>
        <v>239</v>
      </c>
      <c r="H173">
        <f t="shared" ca="1" si="77"/>
        <v>195</v>
      </c>
      <c r="I173" s="14" t="str">
        <f t="shared" ca="1" si="77"/>
        <v/>
      </c>
      <c r="J173" t="str">
        <f t="shared" ca="1" si="77"/>
        <v/>
      </c>
      <c r="K173" t="str">
        <f t="shared" ca="1" si="77"/>
        <v/>
      </c>
      <c r="L173" t="str">
        <f t="shared" ca="1" si="77"/>
        <v/>
      </c>
      <c r="M173" t="str">
        <f t="shared" ca="1" si="77"/>
        <v/>
      </c>
      <c r="N173" t="str">
        <f t="shared" ca="1" si="77"/>
        <v/>
      </c>
      <c r="O173" t="str">
        <f t="shared" ca="1" si="77"/>
        <v/>
      </c>
      <c r="P173" t="str">
        <f t="shared" ca="1" si="77"/>
        <v/>
      </c>
      <c r="Q173" t="str">
        <f t="shared" ca="1" si="77"/>
        <v/>
      </c>
      <c r="R173" t="str">
        <f t="shared" ca="1" si="77"/>
        <v/>
      </c>
      <c r="S173" t="str">
        <f t="shared" ca="1" si="77"/>
        <v/>
      </c>
      <c r="T173" t="str">
        <f t="shared" ca="1" si="77"/>
        <v/>
      </c>
      <c r="U173" t="str">
        <f t="shared" ca="1" si="77"/>
        <v/>
      </c>
      <c r="V173" t="str">
        <f t="shared" ca="1" si="77"/>
        <v/>
      </c>
      <c r="W173" t="str">
        <f t="shared" ca="1" si="75"/>
        <v/>
      </c>
      <c r="X173" t="str">
        <f t="shared" ca="1" si="75"/>
        <v/>
      </c>
      <c r="Y173" t="str">
        <f t="shared" ca="1" si="75"/>
        <v/>
      </c>
      <c r="Z173" t="str">
        <f t="shared" ca="1" si="75"/>
        <v/>
      </c>
      <c r="AA173" t="str">
        <f t="shared" ca="1" si="75"/>
        <v/>
      </c>
      <c r="AB173" t="str">
        <f t="shared" ca="1" si="71"/>
        <v/>
      </c>
      <c r="AC173" t="str">
        <f t="shared" ca="1" si="76"/>
        <v/>
      </c>
      <c r="AD173" t="str">
        <f t="shared" ca="1" si="76"/>
        <v/>
      </c>
      <c r="AE173" t="str">
        <f t="shared" ca="1" si="76"/>
        <v/>
      </c>
      <c r="AF173" t="str">
        <f t="shared" ca="1" si="76"/>
        <v/>
      </c>
      <c r="AG173" t="str">
        <f t="shared" ca="1" si="76"/>
        <v/>
      </c>
      <c r="AH173" t="str">
        <f t="shared" ca="1" si="76"/>
        <v/>
      </c>
      <c r="AI173" t="str">
        <f t="shared" ca="1" si="76"/>
        <v/>
      </c>
      <c r="AJ173" t="str">
        <f t="shared" ca="1" si="76"/>
        <v/>
      </c>
      <c r="AK173" t="str">
        <f t="shared" ca="1" si="76"/>
        <v/>
      </c>
      <c r="AL173" t="str">
        <f t="shared" ca="1" si="76"/>
        <v/>
      </c>
      <c r="AM173" t="str">
        <f t="shared" ca="1" si="76"/>
        <v/>
      </c>
    </row>
    <row r="174" spans="1:39" x14ac:dyDescent="0.25">
      <c r="A174">
        <f t="shared" ca="1" si="73"/>
        <v>1859.2</v>
      </c>
      <c r="B174">
        <f t="shared" ca="1" si="77"/>
        <v>329.9</v>
      </c>
      <c r="C174" s="15" t="s">
        <v>1044</v>
      </c>
      <c r="D174" t="str">
        <f t="shared" ca="1" si="77"/>
        <v/>
      </c>
      <c r="E174" t="str">
        <f t="shared" ca="1" si="77"/>
        <v>Six Husbands Trail (5325)</v>
      </c>
      <c r="F174" t="str">
        <f t="shared" ca="1" si="77"/>
        <v/>
      </c>
      <c r="G174">
        <f t="shared" ca="1" si="77"/>
        <v>239</v>
      </c>
      <c r="H174">
        <f t="shared" ca="1" si="77"/>
        <v>195</v>
      </c>
      <c r="I174" s="14" t="str">
        <f t="shared" ca="1" si="77"/>
        <v/>
      </c>
      <c r="J174" t="str">
        <f t="shared" ca="1" si="77"/>
        <v/>
      </c>
      <c r="K174" t="str">
        <f t="shared" ca="1" si="77"/>
        <v/>
      </c>
      <c r="L174" t="str">
        <f t="shared" ca="1" si="77"/>
        <v/>
      </c>
      <c r="M174" t="str">
        <f t="shared" ca="1" si="77"/>
        <v/>
      </c>
      <c r="N174" t="str">
        <f t="shared" ca="1" si="77"/>
        <v/>
      </c>
      <c r="O174" t="str">
        <f t="shared" ca="1" si="77"/>
        <v/>
      </c>
      <c r="P174" t="str">
        <f t="shared" ca="1" si="77"/>
        <v/>
      </c>
      <c r="Q174" t="str">
        <f t="shared" ca="1" si="77"/>
        <v/>
      </c>
      <c r="R174" t="str">
        <f t="shared" ca="1" si="77"/>
        <v/>
      </c>
      <c r="S174" t="str">
        <f t="shared" ca="1" si="77"/>
        <v/>
      </c>
      <c r="T174" t="str">
        <f t="shared" ca="1" si="77"/>
        <v/>
      </c>
      <c r="U174" t="str">
        <f t="shared" ca="1" si="77"/>
        <v/>
      </c>
      <c r="V174" t="str">
        <f t="shared" ca="1" si="77"/>
        <v/>
      </c>
      <c r="W174" t="str">
        <f t="shared" ca="1" si="75"/>
        <v/>
      </c>
      <c r="X174" t="str">
        <f t="shared" ca="1" si="75"/>
        <v/>
      </c>
      <c r="Y174" t="str">
        <f t="shared" ca="1" si="75"/>
        <v/>
      </c>
      <c r="Z174" t="str">
        <f t="shared" ca="1" si="75"/>
        <v/>
      </c>
      <c r="AA174" t="str">
        <f t="shared" ca="1" si="75"/>
        <v/>
      </c>
      <c r="AB174" t="str">
        <f t="shared" ca="1" si="71"/>
        <v/>
      </c>
      <c r="AC174" t="str">
        <f t="shared" ca="1" si="76"/>
        <v/>
      </c>
      <c r="AD174" t="str">
        <f t="shared" ca="1" si="76"/>
        <v/>
      </c>
      <c r="AE174" t="str">
        <f t="shared" ca="1" si="76"/>
        <v/>
      </c>
      <c r="AF174" t="str">
        <f t="shared" ca="1" si="76"/>
        <v/>
      </c>
      <c r="AG174" t="str">
        <f t="shared" ca="1" si="76"/>
        <v/>
      </c>
      <c r="AH174" t="str">
        <f t="shared" ca="1" si="76"/>
        <v/>
      </c>
      <c r="AI174" t="str">
        <f t="shared" ca="1" si="76"/>
        <v/>
      </c>
      <c r="AJ174" t="str">
        <f t="shared" ca="1" si="76"/>
        <v/>
      </c>
      <c r="AK174" t="str">
        <f t="shared" ca="1" si="76"/>
        <v/>
      </c>
      <c r="AL174" t="str">
        <f t="shared" ca="1" si="76"/>
        <v/>
      </c>
      <c r="AM174" t="str">
        <f t="shared" ca="1" si="76"/>
        <v/>
      </c>
    </row>
    <row r="175" spans="1:39" x14ac:dyDescent="0.25">
      <c r="A175">
        <f t="shared" ca="1" si="73"/>
        <v>1859.5</v>
      </c>
      <c r="B175">
        <f t="shared" ca="1" si="77"/>
        <v>329.6</v>
      </c>
      <c r="C175" s="15" t="s">
        <v>1043</v>
      </c>
      <c r="D175" t="str">
        <f t="shared" ca="1" si="77"/>
        <v/>
      </c>
      <c r="E175" t="str">
        <f t="shared" ca="1" si="77"/>
        <v>Mt. Jefferson Loop (north) (5125)</v>
      </c>
      <c r="F175" t="str">
        <f t="shared" ca="1" si="77"/>
        <v/>
      </c>
      <c r="G175">
        <f t="shared" ca="1" si="77"/>
        <v>239</v>
      </c>
      <c r="H175">
        <f t="shared" ca="1" si="77"/>
        <v>195</v>
      </c>
      <c r="I175" s="14" t="str">
        <f t="shared" ca="1" si="77"/>
        <v/>
      </c>
      <c r="J175" t="str">
        <f t="shared" ca="1" si="77"/>
        <v/>
      </c>
      <c r="K175" t="str">
        <f t="shared" ca="1" si="77"/>
        <v/>
      </c>
      <c r="L175" t="str">
        <f t="shared" ca="1" si="77"/>
        <v/>
      </c>
      <c r="M175" t="str">
        <f t="shared" ca="1" si="77"/>
        <v/>
      </c>
      <c r="N175" t="str">
        <f t="shared" ca="1" si="77"/>
        <v/>
      </c>
      <c r="O175" t="str">
        <f t="shared" ca="1" si="77"/>
        <v/>
      </c>
      <c r="P175" t="str">
        <f t="shared" ca="1" si="77"/>
        <v/>
      </c>
      <c r="Q175" t="str">
        <f t="shared" ca="1" si="77"/>
        <v/>
      </c>
      <c r="R175" t="str">
        <f t="shared" ca="1" si="77"/>
        <v/>
      </c>
      <c r="S175" t="str">
        <f t="shared" ca="1" si="77"/>
        <v/>
      </c>
      <c r="T175" t="str">
        <f t="shared" ca="1" si="77"/>
        <v/>
      </c>
      <c r="U175" t="str">
        <f t="shared" ca="1" si="77"/>
        <v/>
      </c>
      <c r="V175" t="str">
        <f t="shared" ca="1" si="77"/>
        <v/>
      </c>
      <c r="W175" t="str">
        <f t="shared" ca="1" si="75"/>
        <v/>
      </c>
      <c r="X175" t="str">
        <f t="shared" ca="1" si="75"/>
        <v/>
      </c>
      <c r="Y175" t="str">
        <f t="shared" ca="1" si="75"/>
        <v/>
      </c>
      <c r="Z175" t="str">
        <f t="shared" ca="1" si="75"/>
        <v/>
      </c>
      <c r="AA175" t="str">
        <f t="shared" ca="1" si="75"/>
        <v/>
      </c>
      <c r="AB175" t="str">
        <f t="shared" ca="1" si="71"/>
        <v/>
      </c>
      <c r="AC175" t="str">
        <f t="shared" ca="1" si="76"/>
        <v/>
      </c>
      <c r="AD175" t="str">
        <f t="shared" ca="1" si="76"/>
        <v/>
      </c>
      <c r="AE175" t="str">
        <f t="shared" ca="1" si="76"/>
        <v/>
      </c>
      <c r="AF175" t="str">
        <f t="shared" ca="1" si="76"/>
        <v/>
      </c>
      <c r="AG175" t="str">
        <f t="shared" ca="1" si="76"/>
        <v/>
      </c>
      <c r="AH175" t="str">
        <f t="shared" ca="1" si="76"/>
        <v/>
      </c>
      <c r="AI175" t="str">
        <f t="shared" ca="1" si="76"/>
        <v/>
      </c>
      <c r="AJ175" t="str">
        <f t="shared" ca="1" si="76"/>
        <v/>
      </c>
      <c r="AK175" t="str">
        <f t="shared" ca="1" si="76"/>
        <v/>
      </c>
      <c r="AL175" t="str">
        <f t="shared" ca="1" si="76"/>
        <v/>
      </c>
      <c r="AM175" t="str">
        <f t="shared" ca="1" si="76"/>
        <v/>
      </c>
    </row>
    <row r="176" spans="1:39" x14ac:dyDescent="0.25">
      <c r="A176">
        <f t="shared" ca="1" si="73"/>
        <v>1859.7</v>
      </c>
      <c r="B176">
        <f t="shared" ca="1" si="77"/>
        <v>329.4</v>
      </c>
      <c r="C176" s="15" t="s">
        <v>1046</v>
      </c>
      <c r="D176" t="str">
        <f t="shared" ca="1" si="77"/>
        <v/>
      </c>
      <c r="E176" t="str">
        <f t="shared" ca="1" si="77"/>
        <v>Edmands Col; Gulfside Spring; Spaulding Spring (4938)</v>
      </c>
      <c r="F176" t="str">
        <f t="shared" ca="1" si="77"/>
        <v/>
      </c>
      <c r="G176">
        <f t="shared" ca="1" si="77"/>
        <v>239</v>
      </c>
      <c r="H176">
        <f t="shared" ca="1" si="77"/>
        <v>195</v>
      </c>
      <c r="I176" s="14" t="str">
        <f t="shared" ca="1" si="77"/>
        <v/>
      </c>
      <c r="J176" t="str">
        <f t="shared" ca="1" si="77"/>
        <v/>
      </c>
      <c r="K176" t="str">
        <f t="shared" ca="1" si="77"/>
        <v/>
      </c>
      <c r="L176" t="str">
        <f t="shared" ca="1" si="77"/>
        <v>w (W-0.2m w)</v>
      </c>
      <c r="M176" t="str">
        <f t="shared" ca="1" si="77"/>
        <v>W-0.2m</v>
      </c>
      <c r="N176" t="str">
        <f t="shared" ca="1" si="77"/>
        <v/>
      </c>
      <c r="O176" t="str">
        <f t="shared" ca="1" si="77"/>
        <v/>
      </c>
      <c r="P176" t="str">
        <f t="shared" ca="1" si="77"/>
        <v/>
      </c>
      <c r="Q176" t="str">
        <f t="shared" ca="1" si="77"/>
        <v/>
      </c>
      <c r="R176" t="str">
        <f t="shared" ca="1" si="77"/>
        <v/>
      </c>
      <c r="S176" t="str">
        <f t="shared" ca="1" si="77"/>
        <v/>
      </c>
      <c r="T176" t="str">
        <f t="shared" ca="1" si="77"/>
        <v/>
      </c>
      <c r="U176" t="str">
        <f t="shared" ca="1" si="77"/>
        <v/>
      </c>
      <c r="V176" t="str">
        <f t="shared" ca="1" si="77"/>
        <v/>
      </c>
      <c r="W176" t="str">
        <f t="shared" ca="1" si="75"/>
        <v/>
      </c>
      <c r="X176" t="str">
        <f t="shared" ca="1" si="75"/>
        <v/>
      </c>
      <c r="Y176" t="str">
        <f t="shared" ca="1" si="75"/>
        <v/>
      </c>
      <c r="Z176" t="str">
        <f t="shared" ca="1" si="75"/>
        <v/>
      </c>
      <c r="AA176" t="str">
        <f t="shared" ca="1" si="75"/>
        <v/>
      </c>
      <c r="AB176" t="str">
        <f t="shared" ca="1" si="71"/>
        <v/>
      </c>
      <c r="AC176" t="str">
        <f t="shared" ca="1" si="76"/>
        <v/>
      </c>
      <c r="AD176" t="str">
        <f t="shared" ca="1" si="76"/>
        <v/>
      </c>
      <c r="AE176" t="str">
        <f t="shared" ca="1" si="76"/>
        <v/>
      </c>
      <c r="AF176" t="str">
        <f t="shared" ca="1" si="76"/>
        <v>X</v>
      </c>
      <c r="AG176" t="str">
        <f t="shared" ca="1" si="76"/>
        <v/>
      </c>
      <c r="AH176" t="str">
        <f t="shared" ca="1" si="76"/>
        <v/>
      </c>
      <c r="AI176" t="str">
        <f t="shared" ca="1" si="76"/>
        <v/>
      </c>
      <c r="AJ176" t="str">
        <f t="shared" ca="1" si="76"/>
        <v/>
      </c>
      <c r="AK176" t="str">
        <f t="shared" ca="1" si="76"/>
        <v/>
      </c>
      <c r="AL176" t="str">
        <f t="shared" ca="1" si="76"/>
        <v/>
      </c>
      <c r="AM176" t="str">
        <f t="shared" ca="1" si="76"/>
        <v/>
      </c>
    </row>
    <row r="177" spans="1:39" x14ac:dyDescent="0.25">
      <c r="A177">
        <f t="shared" ca="1" si="73"/>
        <v>1860.4</v>
      </c>
      <c r="B177">
        <f t="shared" ca="1" si="77"/>
        <v>328.7</v>
      </c>
      <c r="C177" s="15" t="s">
        <v>1047</v>
      </c>
      <c r="D177" t="str">
        <f t="shared" ca="1" si="77"/>
        <v>SHELTER</v>
      </c>
      <c r="E177" t="str">
        <f t="shared" ca="1" si="77"/>
        <v xml:space="preserve">Israel Ridge Path (5475) to +RMC The Perch Shelter and Campsite... 7.1mS; 2.7mN </v>
      </c>
      <c r="F177" t="str">
        <f t="shared" ca="1" si="77"/>
        <v>Shelter is 0.9 mile west on Israel Ridge Path.</v>
      </c>
      <c r="G177">
        <f t="shared" ca="1" si="77"/>
        <v>239</v>
      </c>
      <c r="H177">
        <f t="shared" ca="1" si="77"/>
        <v>195</v>
      </c>
      <c r="I177" s="14" t="str">
        <f t="shared" ca="1" si="77"/>
        <v/>
      </c>
      <c r="J177" t="str">
        <f t="shared" ca="1" si="77"/>
        <v/>
      </c>
      <c r="K177" t="str">
        <f t="shared" ca="1" si="77"/>
        <v/>
      </c>
      <c r="L177" t="str">
        <f t="shared" ca="1" si="77"/>
        <v>W-0.9m S; C; w</v>
      </c>
      <c r="M177" t="str">
        <f t="shared" ca="1" si="77"/>
        <v>W-0.9m</v>
      </c>
      <c r="N177" t="str">
        <f t="shared" ca="1" si="77"/>
        <v/>
      </c>
      <c r="O177" t="str">
        <f t="shared" ca="1" si="77"/>
        <v/>
      </c>
      <c r="P177" t="str">
        <f t="shared" ca="1" si="77"/>
        <v>X</v>
      </c>
      <c r="Q177" t="str">
        <f t="shared" ca="1" si="77"/>
        <v/>
      </c>
      <c r="R177" t="str">
        <f t="shared" ca="1" si="77"/>
        <v/>
      </c>
      <c r="S177" t="str">
        <f t="shared" ca="1" si="77"/>
        <v/>
      </c>
      <c r="T177" t="str">
        <f t="shared" ca="1" si="77"/>
        <v/>
      </c>
      <c r="U177" t="str">
        <f t="shared" ca="1" si="77"/>
        <v/>
      </c>
      <c r="V177" t="str">
        <f t="shared" ca="1" si="77"/>
        <v/>
      </c>
      <c r="W177" t="str">
        <f t="shared" ca="1" si="75"/>
        <v>X</v>
      </c>
      <c r="X177" t="str">
        <f t="shared" ca="1" si="75"/>
        <v/>
      </c>
      <c r="Y177" t="str">
        <f t="shared" ca="1" si="75"/>
        <v/>
      </c>
      <c r="Z177" t="str">
        <f t="shared" ca="1" si="75"/>
        <v/>
      </c>
      <c r="AA177" t="str">
        <f t="shared" ca="1" si="75"/>
        <v/>
      </c>
      <c r="AB177" t="str">
        <f t="shared" ca="1" si="71"/>
        <v/>
      </c>
      <c r="AC177" t="str">
        <f t="shared" ca="1" si="76"/>
        <v/>
      </c>
      <c r="AD177" t="str">
        <f t="shared" ca="1" si="76"/>
        <v/>
      </c>
      <c r="AE177" t="str">
        <f t="shared" ca="1" si="76"/>
        <v/>
      </c>
      <c r="AF177" t="str">
        <f t="shared" ca="1" si="76"/>
        <v>X</v>
      </c>
      <c r="AG177" t="str">
        <f t="shared" ca="1" si="76"/>
        <v/>
      </c>
      <c r="AH177" t="str">
        <f t="shared" ca="1" si="76"/>
        <v/>
      </c>
      <c r="AI177" t="str">
        <f t="shared" ca="1" si="76"/>
        <v/>
      </c>
      <c r="AJ177" t="str">
        <f t="shared" ca="1" si="76"/>
        <v/>
      </c>
      <c r="AK177">
        <f t="shared" ca="1" si="76"/>
        <v>-71.311000000000007</v>
      </c>
      <c r="AL177">
        <f t="shared" ca="1" si="76"/>
        <v>44.3245</v>
      </c>
      <c r="AM177">
        <f t="shared" ca="1" si="76"/>
        <v>5222</v>
      </c>
    </row>
    <row r="178" spans="1:39" x14ac:dyDescent="0.25">
      <c r="A178">
        <f t="shared" ca="1" si="73"/>
        <v>1861</v>
      </c>
      <c r="B178">
        <f t="shared" ca="1" si="77"/>
        <v>328.1</v>
      </c>
      <c r="C178" s="15" t="s">
        <v>1048</v>
      </c>
      <c r="D178" t="str">
        <f t="shared" ca="1" si="77"/>
        <v/>
      </c>
      <c r="E178" t="str">
        <f t="shared" ca="1" si="77"/>
        <v xml:space="preserve">Thunderstorm Junction (5490); Trail to +RMC Crag Camp Cabin; Lowes Path to Mt. Adams and +RMC Gray Knob Cabin...2.7mS; 23.2mN </v>
      </c>
      <c r="F178" t="str">
        <f t="shared" ca="1" si="77"/>
        <v/>
      </c>
      <c r="G178">
        <f t="shared" ca="1" si="77"/>
        <v>239</v>
      </c>
      <c r="H178">
        <f t="shared" ca="1" si="77"/>
        <v>195</v>
      </c>
      <c r="I178" s="14" t="str">
        <f t="shared" ca="1" si="77"/>
        <v/>
      </c>
      <c r="J178" t="str">
        <f t="shared" ca="1" si="77"/>
        <v/>
      </c>
      <c r="K178" t="str">
        <f t="shared" ca="1" si="77"/>
        <v/>
      </c>
      <c r="L178" t="str">
        <f t="shared" ca="1" si="77"/>
        <v>W-1.1m and 1.2m S; w</v>
      </c>
      <c r="M178" t="str">
        <f t="shared" ca="1" si="77"/>
        <v>W-1.1m</v>
      </c>
      <c r="N178" t="str">
        <f t="shared" ca="1" si="77"/>
        <v/>
      </c>
      <c r="O178" t="str">
        <f t="shared" ca="1" si="77"/>
        <v/>
      </c>
      <c r="P178" t="str">
        <f t="shared" ca="1" si="77"/>
        <v/>
      </c>
      <c r="Q178" t="str">
        <f t="shared" ca="1" si="77"/>
        <v/>
      </c>
      <c r="R178" t="str">
        <f t="shared" ca="1" si="77"/>
        <v/>
      </c>
      <c r="S178" t="str">
        <f t="shared" ca="1" si="77"/>
        <v/>
      </c>
      <c r="T178" t="str">
        <f t="shared" ca="1" si="77"/>
        <v/>
      </c>
      <c r="U178" t="str">
        <f t="shared" ca="1" si="77"/>
        <v/>
      </c>
      <c r="V178" t="str">
        <f t="shared" ca="1" si="77"/>
        <v/>
      </c>
      <c r="W178" t="str">
        <f t="shared" ca="1" si="75"/>
        <v>X</v>
      </c>
      <c r="X178" t="str">
        <f t="shared" ca="1" si="75"/>
        <v/>
      </c>
      <c r="Y178" t="str">
        <f t="shared" ca="1" si="75"/>
        <v/>
      </c>
      <c r="Z178" t="str">
        <f t="shared" ca="1" si="75"/>
        <v/>
      </c>
      <c r="AA178" t="str">
        <f t="shared" ca="1" si="75"/>
        <v/>
      </c>
      <c r="AB178" t="str">
        <f t="shared" ca="1" si="71"/>
        <v/>
      </c>
      <c r="AC178" t="str">
        <f t="shared" ca="1" si="76"/>
        <v/>
      </c>
      <c r="AD178" t="str">
        <f t="shared" ca="1" si="76"/>
        <v/>
      </c>
      <c r="AE178" t="str">
        <f t="shared" ca="1" si="76"/>
        <v/>
      </c>
      <c r="AF178" t="str">
        <f t="shared" ca="1" si="76"/>
        <v>X</v>
      </c>
      <c r="AG178" t="str">
        <f t="shared" ca="1" si="76"/>
        <v/>
      </c>
      <c r="AH178" t="str">
        <f t="shared" ca="1" si="76"/>
        <v/>
      </c>
      <c r="AI178" t="str">
        <f t="shared" ca="1" si="76"/>
        <v/>
      </c>
      <c r="AJ178" t="str">
        <f t="shared" ca="1" si="76"/>
        <v/>
      </c>
      <c r="AK178" t="str">
        <f t="shared" ca="1" si="76"/>
        <v/>
      </c>
      <c r="AL178" t="str">
        <f t="shared" ca="1" si="76"/>
        <v/>
      </c>
      <c r="AM178" t="str">
        <f t="shared" ca="1" si="76"/>
        <v/>
      </c>
    </row>
    <row r="179" spans="1:39" x14ac:dyDescent="0.25">
      <c r="A179">
        <f t="shared" ca="1" si="73"/>
        <v>1861.5</v>
      </c>
      <c r="B179">
        <f t="shared" ca="1" si="77"/>
        <v>327.60000000000002</v>
      </c>
      <c r="C179" s="15" t="s">
        <v>1048</v>
      </c>
      <c r="D179" t="str">
        <f t="shared" ca="1" si="77"/>
        <v/>
      </c>
      <c r="E179" t="str">
        <f t="shared" ca="1" si="77"/>
        <v>Air Line Trail (south) (5125)</v>
      </c>
      <c r="F179" t="str">
        <f t="shared" ca="1" si="77"/>
        <v/>
      </c>
      <c r="G179">
        <f t="shared" ca="1" si="77"/>
        <v>239</v>
      </c>
      <c r="H179">
        <f t="shared" ca="1" si="77"/>
        <v>195</v>
      </c>
      <c r="I179" s="14" t="str">
        <f t="shared" ca="1" si="77"/>
        <v/>
      </c>
      <c r="J179" t="str">
        <f t="shared" ref="J179:V180" ca="1" si="78">IF(ISBLANK(INDIRECT(ADDRESS(ROW(),J$1,4,1,"Raw_Data"))),"",(INDIRECT(ADDRESS(ROW(),J$1,4,1,"Raw_Data"))))</f>
        <v/>
      </c>
      <c r="K179" t="str">
        <f t="shared" ca="1" si="78"/>
        <v/>
      </c>
      <c r="L179" t="str">
        <f t="shared" ca="1" si="78"/>
        <v/>
      </c>
      <c r="M179" t="str">
        <f t="shared" ca="1" si="78"/>
        <v/>
      </c>
      <c r="N179" t="str">
        <f t="shared" ca="1" si="78"/>
        <v/>
      </c>
      <c r="O179" t="str">
        <f t="shared" ca="1" si="78"/>
        <v/>
      </c>
      <c r="P179" t="str">
        <f t="shared" ca="1" si="78"/>
        <v/>
      </c>
      <c r="Q179" t="str">
        <f t="shared" ca="1" si="78"/>
        <v/>
      </c>
      <c r="R179" t="str">
        <f t="shared" ca="1" si="78"/>
        <v/>
      </c>
      <c r="S179" t="str">
        <f t="shared" ca="1" si="78"/>
        <v/>
      </c>
      <c r="T179" t="str">
        <f t="shared" ca="1" si="78"/>
        <v/>
      </c>
      <c r="U179" t="str">
        <f t="shared" ca="1" si="78"/>
        <v/>
      </c>
      <c r="V179" t="str">
        <f t="shared" ca="1" si="78"/>
        <v/>
      </c>
      <c r="W179" t="str">
        <f t="shared" ca="1" si="75"/>
        <v/>
      </c>
      <c r="X179" t="str">
        <f t="shared" ca="1" si="75"/>
        <v/>
      </c>
      <c r="Y179" t="str">
        <f t="shared" ca="1" si="75"/>
        <v/>
      </c>
      <c r="Z179" t="str">
        <f t="shared" ca="1" si="75"/>
        <v/>
      </c>
      <c r="AA179" t="str">
        <f t="shared" ca="1" si="75"/>
        <v/>
      </c>
      <c r="AB179" t="str">
        <f t="shared" ca="1" si="71"/>
        <v/>
      </c>
      <c r="AC179" t="str">
        <f t="shared" ca="1" si="76"/>
        <v/>
      </c>
      <c r="AD179" t="str">
        <f t="shared" ca="1" si="76"/>
        <v/>
      </c>
      <c r="AE179" t="str">
        <f t="shared" ca="1" si="76"/>
        <v/>
      </c>
      <c r="AF179" t="str">
        <f t="shared" ca="1" si="76"/>
        <v/>
      </c>
      <c r="AG179" t="str">
        <f t="shared" ca="1" si="76"/>
        <v/>
      </c>
      <c r="AH179" t="str">
        <f t="shared" ca="1" si="76"/>
        <v/>
      </c>
      <c r="AI179" t="str">
        <f t="shared" ca="1" si="76"/>
        <v/>
      </c>
      <c r="AJ179" t="str">
        <f t="shared" ca="1" si="76"/>
        <v/>
      </c>
      <c r="AK179" t="str">
        <f t="shared" ca="1" si="76"/>
        <v/>
      </c>
      <c r="AL179" t="str">
        <f t="shared" ca="1" si="76"/>
        <v/>
      </c>
      <c r="AM179" t="str">
        <f t="shared" ca="1" si="76"/>
        <v/>
      </c>
    </row>
    <row r="180" spans="1:39" x14ac:dyDescent="0.25">
      <c r="A180">
        <f t="shared" ref="A180:R195" ca="1" si="79">IF(ISBLANK(INDIRECT(ADDRESS(ROW(),A$1,4,1,"Raw_Data"))),"",(INDIRECT(ADDRESS(ROW(),A$1,4,1,"Raw_Data"))))</f>
        <v>1861.9</v>
      </c>
      <c r="B180">
        <f t="shared" ca="1" si="79"/>
        <v>327.2</v>
      </c>
      <c r="C180" s="15" t="s">
        <v>1048</v>
      </c>
      <c r="D180" t="str">
        <f t="shared" ca="1" si="79"/>
        <v>HUT</v>
      </c>
      <c r="E180" t="str">
        <f t="shared" ca="1" si="79"/>
        <v>+AMC Madison Spring Hut (4825)</v>
      </c>
      <c r="F180" t="str">
        <f t="shared" ca="1" si="79"/>
        <v>The hut sleeps 50 in several bunkrooms with a crew of 5 people. Hut is 0.6 mile west on Valley Way Trail.</v>
      </c>
      <c r="G180">
        <f t="shared" ca="1" si="79"/>
        <v>239</v>
      </c>
      <c r="H180">
        <f t="shared" ca="1" si="79"/>
        <v>195</v>
      </c>
      <c r="I180" s="14" t="str">
        <f t="shared" ca="1" si="77"/>
        <v/>
      </c>
      <c r="J180" t="str">
        <f t="shared" ca="1" si="79"/>
        <v/>
      </c>
      <c r="K180" t="str">
        <f t="shared" ca="1" si="79"/>
        <v/>
      </c>
      <c r="L180" t="str">
        <f t="shared" ca="1" si="79"/>
        <v>L; M; w</v>
      </c>
      <c r="M180" t="str">
        <f t="shared" ca="1" si="79"/>
        <v/>
      </c>
      <c r="N180" t="str">
        <f t="shared" ca="1" si="79"/>
        <v/>
      </c>
      <c r="O180" t="str">
        <f t="shared" ca="1" si="79"/>
        <v/>
      </c>
      <c r="P180" t="str">
        <f t="shared" ca="1" si="79"/>
        <v/>
      </c>
      <c r="Q180" t="str">
        <f t="shared" ca="1" si="79"/>
        <v/>
      </c>
      <c r="R180" t="str">
        <f t="shared" ca="1" si="79"/>
        <v/>
      </c>
      <c r="S180" t="str">
        <f t="shared" ca="1" si="78"/>
        <v/>
      </c>
      <c r="T180" t="str">
        <f t="shared" ca="1" si="78"/>
        <v/>
      </c>
      <c r="U180" t="str">
        <f t="shared" ca="1" si="78"/>
        <v/>
      </c>
      <c r="V180" t="str">
        <f t="shared" ca="1" si="78"/>
        <v/>
      </c>
      <c r="W180" t="str">
        <f t="shared" ca="1" si="75"/>
        <v/>
      </c>
      <c r="X180" t="str">
        <f t="shared" ca="1" si="75"/>
        <v/>
      </c>
      <c r="Y180" t="str">
        <f t="shared" ca="1" si="75"/>
        <v/>
      </c>
      <c r="Z180" t="str">
        <f t="shared" ca="1" si="75"/>
        <v/>
      </c>
      <c r="AA180" t="str">
        <f t="shared" ca="1" si="75"/>
        <v/>
      </c>
      <c r="AB180" t="str">
        <f t="shared" ca="1" si="71"/>
        <v/>
      </c>
      <c r="AC180" t="str">
        <f t="shared" ca="1" si="76"/>
        <v/>
      </c>
      <c r="AD180" t="str">
        <f t="shared" ca="1" si="76"/>
        <v>X</v>
      </c>
      <c r="AE180" t="str">
        <f t="shared" ca="1" si="76"/>
        <v/>
      </c>
      <c r="AF180" t="str">
        <f t="shared" ca="1" si="76"/>
        <v>X</v>
      </c>
      <c r="AG180" t="str">
        <f t="shared" ca="1" si="76"/>
        <v>X</v>
      </c>
      <c r="AH180" t="str">
        <f t="shared" ca="1" si="76"/>
        <v/>
      </c>
      <c r="AI180" t="str">
        <f t="shared" ca="1" si="76"/>
        <v/>
      </c>
      <c r="AJ180" t="str">
        <f t="shared" ca="1" si="76"/>
        <v/>
      </c>
      <c r="AK180">
        <f t="shared" ca="1" si="76"/>
        <v>-71.283500000000004</v>
      </c>
      <c r="AL180">
        <f t="shared" ca="1" si="76"/>
        <v>44.327759999999998</v>
      </c>
      <c r="AM180">
        <f t="shared" ca="1" si="76"/>
        <v>4800</v>
      </c>
    </row>
    <row r="181" spans="1:39" x14ac:dyDescent="0.25">
      <c r="A181">
        <f t="shared" ca="1" si="79"/>
        <v>1861.9</v>
      </c>
      <c r="B181">
        <f t="shared" ref="B181:V188" ca="1" si="80">IF(ISBLANK(INDIRECT(ADDRESS(ROW(),B$1,4,1,"Raw_Data"))),"",(INDIRECT(ADDRESS(ROW(),B$1,4,1,"Raw_Data"))))</f>
        <v>327.2</v>
      </c>
      <c r="C181" s="15" t="s">
        <v>1048</v>
      </c>
      <c r="D181" t="str">
        <f t="shared" ca="1" si="80"/>
        <v/>
      </c>
      <c r="E181" t="str">
        <f t="shared" ca="1" si="80"/>
        <v>USFS Valley Way Tentsite (3900)</v>
      </c>
      <c r="F181" t="str">
        <f t="shared" ca="1" si="80"/>
        <v/>
      </c>
      <c r="G181">
        <f t="shared" ca="1" si="80"/>
        <v>239</v>
      </c>
      <c r="H181">
        <f t="shared" ca="1" si="80"/>
        <v>195</v>
      </c>
      <c r="I181" s="14" t="str">
        <f t="shared" ca="1" si="77"/>
        <v/>
      </c>
      <c r="J181" t="str">
        <f t="shared" ca="1" si="80"/>
        <v/>
      </c>
      <c r="K181" t="str">
        <f t="shared" ca="1" si="80"/>
        <v/>
      </c>
      <c r="L181" t="str">
        <f t="shared" ca="1" si="80"/>
        <v>W-0.6m C; w</v>
      </c>
      <c r="M181" t="str">
        <f t="shared" ca="1" si="80"/>
        <v>W-0.6m</v>
      </c>
      <c r="N181" t="str">
        <f t="shared" ca="1" si="80"/>
        <v/>
      </c>
      <c r="O181" t="str">
        <f t="shared" ca="1" si="80"/>
        <v/>
      </c>
      <c r="P181" t="str">
        <f t="shared" ca="1" si="80"/>
        <v>X</v>
      </c>
      <c r="Q181" t="str">
        <f t="shared" ca="1" si="80"/>
        <v/>
      </c>
      <c r="R181" t="str">
        <f t="shared" ca="1" si="80"/>
        <v/>
      </c>
      <c r="S181" t="str">
        <f t="shared" ca="1" si="80"/>
        <v/>
      </c>
      <c r="T181" t="str">
        <f t="shared" ca="1" si="80"/>
        <v/>
      </c>
      <c r="U181" t="str">
        <f t="shared" ca="1" si="80"/>
        <v/>
      </c>
      <c r="V181" t="str">
        <f t="shared" ca="1" si="80"/>
        <v/>
      </c>
      <c r="W181" t="str">
        <f t="shared" ref="W181:AA190" ca="1" si="81">IF(ISBLANK(INDIRECT(ADDRESS(ROW(),W$1,4,1,"Raw_Data"))),"",(INDIRECT(ADDRESS(ROW(),W$1,4,1,"Raw_Data"))))</f>
        <v/>
      </c>
      <c r="X181" t="str">
        <f t="shared" ca="1" si="81"/>
        <v/>
      </c>
      <c r="Y181" t="str">
        <f t="shared" ca="1" si="81"/>
        <v/>
      </c>
      <c r="Z181" t="str">
        <f t="shared" ca="1" si="81"/>
        <v/>
      </c>
      <c r="AA181" t="str">
        <f t="shared" ca="1" si="81"/>
        <v/>
      </c>
      <c r="AB181" t="str">
        <f t="shared" ca="1" si="71"/>
        <v/>
      </c>
      <c r="AC181" t="str">
        <f t="shared" ref="AC181:AM190" ca="1" si="82">IF(ISBLANK(INDIRECT(ADDRESS(ROW(),AC$1,4,1,"Raw_Data"))),"",(INDIRECT(ADDRESS(ROW(),AC$1,4,1,"Raw_Data"))))</f>
        <v/>
      </c>
      <c r="AD181" t="str">
        <f t="shared" ca="1" si="82"/>
        <v/>
      </c>
      <c r="AE181" t="str">
        <f t="shared" ca="1" si="82"/>
        <v/>
      </c>
      <c r="AF181" t="str">
        <f t="shared" ca="1" si="82"/>
        <v>X</v>
      </c>
      <c r="AG181" t="str">
        <f t="shared" ca="1" si="82"/>
        <v/>
      </c>
      <c r="AH181" t="str">
        <f t="shared" ca="1" si="82"/>
        <v/>
      </c>
      <c r="AI181" t="str">
        <f t="shared" ca="1" si="82"/>
        <v/>
      </c>
      <c r="AJ181" t="str">
        <f t="shared" ca="1" si="82"/>
        <v/>
      </c>
      <c r="AK181" t="str">
        <f t="shared" ca="1" si="82"/>
        <v/>
      </c>
      <c r="AL181" t="str">
        <f t="shared" ca="1" si="82"/>
        <v/>
      </c>
      <c r="AM181" t="str">
        <f t="shared" ca="1" si="82"/>
        <v/>
      </c>
    </row>
    <row r="182" spans="1:39" x14ac:dyDescent="0.25">
      <c r="A182">
        <f t="shared" ca="1" si="79"/>
        <v>1862.4</v>
      </c>
      <c r="B182">
        <f t="shared" ca="1" si="80"/>
        <v>326.7</v>
      </c>
      <c r="C182" s="15" t="s">
        <v>1048</v>
      </c>
      <c r="D182" t="str">
        <f t="shared" ca="1" si="80"/>
        <v>FEATURE</v>
      </c>
      <c r="E182" t="str">
        <f t="shared" ca="1" si="80"/>
        <v>Mt. Madison (5366)</v>
      </c>
      <c r="F182" t="str">
        <f t="shared" ca="1" si="80"/>
        <v/>
      </c>
      <c r="G182">
        <f t="shared" ca="1" si="80"/>
        <v>239</v>
      </c>
      <c r="H182">
        <f t="shared" ca="1" si="80"/>
        <v>195</v>
      </c>
      <c r="I182" s="14" t="str">
        <f t="shared" ca="1" si="77"/>
        <v/>
      </c>
      <c r="J182" t="str">
        <f t="shared" ca="1" si="80"/>
        <v/>
      </c>
      <c r="K182" t="str">
        <f t="shared" ca="1" si="80"/>
        <v/>
      </c>
      <c r="L182" t="str">
        <f t="shared" ca="1" si="80"/>
        <v/>
      </c>
      <c r="M182" t="str">
        <f t="shared" ca="1" si="80"/>
        <v/>
      </c>
      <c r="N182" t="str">
        <f t="shared" ca="1" si="80"/>
        <v/>
      </c>
      <c r="O182" t="str">
        <f t="shared" ca="1" si="80"/>
        <v/>
      </c>
      <c r="P182" t="str">
        <f t="shared" ca="1" si="80"/>
        <v/>
      </c>
      <c r="Q182" t="str">
        <f t="shared" ca="1" si="80"/>
        <v/>
      </c>
      <c r="R182" t="str">
        <f t="shared" ca="1" si="80"/>
        <v/>
      </c>
      <c r="S182" t="str">
        <f t="shared" ca="1" si="80"/>
        <v/>
      </c>
      <c r="T182" t="str">
        <f t="shared" ca="1" si="80"/>
        <v/>
      </c>
      <c r="U182" t="str">
        <f t="shared" ca="1" si="80"/>
        <v/>
      </c>
      <c r="V182" t="str">
        <f t="shared" ca="1" si="80"/>
        <v/>
      </c>
      <c r="W182" t="str">
        <f t="shared" ca="1" si="81"/>
        <v/>
      </c>
      <c r="X182" t="str">
        <f t="shared" ca="1" si="81"/>
        <v/>
      </c>
      <c r="Y182" t="str">
        <f t="shared" ca="1" si="81"/>
        <v/>
      </c>
      <c r="Z182" t="str">
        <f t="shared" ca="1" si="81"/>
        <v/>
      </c>
      <c r="AA182" t="str">
        <f t="shared" ca="1" si="81"/>
        <v/>
      </c>
      <c r="AB182" t="str">
        <f t="shared" ca="1" si="71"/>
        <v/>
      </c>
      <c r="AC182" t="str">
        <f t="shared" ca="1" si="82"/>
        <v/>
      </c>
      <c r="AD182" t="str">
        <f t="shared" ca="1" si="82"/>
        <v/>
      </c>
      <c r="AE182" t="str">
        <f t="shared" ca="1" si="82"/>
        <v/>
      </c>
      <c r="AF182" t="str">
        <f t="shared" ca="1" si="82"/>
        <v/>
      </c>
      <c r="AG182" t="str">
        <f t="shared" ca="1" si="82"/>
        <v/>
      </c>
      <c r="AH182" t="str">
        <f t="shared" ca="1" si="82"/>
        <v/>
      </c>
      <c r="AI182" t="str">
        <f t="shared" ca="1" si="82"/>
        <v/>
      </c>
      <c r="AJ182" t="str">
        <f t="shared" ca="1" si="82"/>
        <v/>
      </c>
      <c r="AK182" t="str">
        <f t="shared" ca="1" si="82"/>
        <v/>
      </c>
      <c r="AL182" t="str">
        <f t="shared" ca="1" si="82"/>
        <v/>
      </c>
      <c r="AM182" t="str">
        <f t="shared" ca="1" si="82"/>
        <v/>
      </c>
    </row>
    <row r="183" spans="1:39" x14ac:dyDescent="0.25">
      <c r="A183">
        <f t="shared" ca="1" si="79"/>
        <v>1862.6</v>
      </c>
      <c r="B183">
        <f t="shared" ca="1" si="80"/>
        <v>326.5</v>
      </c>
      <c r="C183" s="15" t="s">
        <v>1048</v>
      </c>
      <c r="D183" t="str">
        <f t="shared" ca="1" si="80"/>
        <v/>
      </c>
      <c r="E183" t="str">
        <f t="shared" ca="1" si="80"/>
        <v>Howker Ridge Trail (5100)</v>
      </c>
      <c r="F183" t="str">
        <f t="shared" ca="1" si="80"/>
        <v/>
      </c>
      <c r="G183">
        <f t="shared" ca="1" si="80"/>
        <v>239</v>
      </c>
      <c r="H183">
        <f t="shared" ca="1" si="80"/>
        <v>195</v>
      </c>
      <c r="I183" s="14" t="str">
        <f t="shared" ca="1" si="77"/>
        <v/>
      </c>
      <c r="J183" t="str">
        <f t="shared" ca="1" si="80"/>
        <v/>
      </c>
      <c r="K183" t="str">
        <f t="shared" ca="1" si="80"/>
        <v>Osgood Trail</v>
      </c>
      <c r="L183" t="str">
        <f t="shared" ca="1" si="80"/>
        <v/>
      </c>
      <c r="M183" t="str">
        <f t="shared" ca="1" si="80"/>
        <v/>
      </c>
      <c r="N183" t="str">
        <f t="shared" ca="1" si="80"/>
        <v/>
      </c>
      <c r="O183" t="str">
        <f t="shared" ca="1" si="80"/>
        <v/>
      </c>
      <c r="P183" t="str">
        <f t="shared" ca="1" si="80"/>
        <v/>
      </c>
      <c r="Q183" t="str">
        <f t="shared" ca="1" si="80"/>
        <v/>
      </c>
      <c r="R183" t="str">
        <f t="shared" ca="1" si="80"/>
        <v/>
      </c>
      <c r="S183" t="str">
        <f t="shared" ca="1" si="80"/>
        <v/>
      </c>
      <c r="T183" t="str">
        <f t="shared" ca="1" si="80"/>
        <v/>
      </c>
      <c r="U183" t="str">
        <f t="shared" ca="1" si="80"/>
        <v/>
      </c>
      <c r="V183" t="str">
        <f t="shared" ca="1" si="80"/>
        <v/>
      </c>
      <c r="W183" t="str">
        <f t="shared" ca="1" si="81"/>
        <v/>
      </c>
      <c r="X183" t="str">
        <f t="shared" ca="1" si="81"/>
        <v/>
      </c>
      <c r="Y183" t="str">
        <f t="shared" ca="1" si="81"/>
        <v/>
      </c>
      <c r="Z183" t="str">
        <f t="shared" ca="1" si="81"/>
        <v/>
      </c>
      <c r="AA183" t="str">
        <f t="shared" ca="1" si="81"/>
        <v/>
      </c>
      <c r="AB183" t="str">
        <f t="shared" ca="1" si="71"/>
        <v/>
      </c>
      <c r="AC183" t="str">
        <f t="shared" ca="1" si="82"/>
        <v/>
      </c>
      <c r="AD183" t="str">
        <f t="shared" ca="1" si="82"/>
        <v/>
      </c>
      <c r="AE183" t="str">
        <f t="shared" ca="1" si="82"/>
        <v/>
      </c>
      <c r="AF183" t="str">
        <f t="shared" ca="1" si="82"/>
        <v/>
      </c>
      <c r="AG183" t="str">
        <f t="shared" ca="1" si="82"/>
        <v/>
      </c>
      <c r="AH183" t="str">
        <f t="shared" ca="1" si="82"/>
        <v/>
      </c>
      <c r="AI183" t="str">
        <f t="shared" ca="1" si="82"/>
        <v/>
      </c>
      <c r="AJ183" t="str">
        <f t="shared" ca="1" si="82"/>
        <v/>
      </c>
      <c r="AK183" t="str">
        <f t="shared" ca="1" si="82"/>
        <v/>
      </c>
      <c r="AL183" t="str">
        <f t="shared" ca="1" si="82"/>
        <v/>
      </c>
      <c r="AM183" t="str">
        <f t="shared" ca="1" si="82"/>
        <v/>
      </c>
    </row>
    <row r="184" spans="1:39" x14ac:dyDescent="0.25">
      <c r="A184">
        <f t="shared" ca="1" si="79"/>
        <v>1862.9</v>
      </c>
      <c r="B184">
        <f t="shared" ca="1" si="80"/>
        <v>326.2</v>
      </c>
      <c r="C184" s="15" t="s">
        <v>1048</v>
      </c>
      <c r="D184" t="str">
        <f t="shared" ca="1" si="80"/>
        <v/>
      </c>
      <c r="E184" t="str">
        <f t="shared" ca="1" si="80"/>
        <v>Osgood Junction; Parapet Trail; Daniel Webster Scout Trail (4822)</v>
      </c>
      <c r="F184" t="str">
        <f t="shared" ca="1" si="80"/>
        <v/>
      </c>
      <c r="G184">
        <f t="shared" ca="1" si="80"/>
        <v>239</v>
      </c>
      <c r="H184">
        <f t="shared" ca="1" si="80"/>
        <v>195</v>
      </c>
      <c r="I184" s="14" t="str">
        <f t="shared" ca="1" si="77"/>
        <v/>
      </c>
      <c r="J184" t="str">
        <f t="shared" ca="1" si="80"/>
        <v/>
      </c>
      <c r="K184" t="str">
        <f t="shared" ca="1" si="80"/>
        <v/>
      </c>
      <c r="L184" t="str">
        <f t="shared" ca="1" si="80"/>
        <v/>
      </c>
      <c r="M184" t="str">
        <f t="shared" ca="1" si="80"/>
        <v/>
      </c>
      <c r="N184" t="str">
        <f t="shared" ca="1" si="80"/>
        <v/>
      </c>
      <c r="O184" t="str">
        <f t="shared" ca="1" si="80"/>
        <v/>
      </c>
      <c r="P184" t="str">
        <f t="shared" ca="1" si="80"/>
        <v/>
      </c>
      <c r="Q184" t="str">
        <f t="shared" ca="1" si="80"/>
        <v/>
      </c>
      <c r="R184" t="str">
        <f t="shared" ca="1" si="80"/>
        <v/>
      </c>
      <c r="S184" t="str">
        <f t="shared" ca="1" si="80"/>
        <v/>
      </c>
      <c r="T184" t="str">
        <f t="shared" ca="1" si="80"/>
        <v/>
      </c>
      <c r="U184" t="str">
        <f t="shared" ca="1" si="80"/>
        <v/>
      </c>
      <c r="V184" t="str">
        <f t="shared" ca="1" si="80"/>
        <v/>
      </c>
      <c r="W184" t="str">
        <f t="shared" ca="1" si="81"/>
        <v/>
      </c>
      <c r="X184" t="str">
        <f t="shared" ca="1" si="81"/>
        <v/>
      </c>
      <c r="Y184" t="str">
        <f t="shared" ca="1" si="81"/>
        <v/>
      </c>
      <c r="Z184" t="str">
        <f t="shared" ca="1" si="81"/>
        <v/>
      </c>
      <c r="AA184" t="str">
        <f t="shared" ca="1" si="81"/>
        <v/>
      </c>
      <c r="AB184" t="str">
        <f t="shared" ca="1" si="71"/>
        <v/>
      </c>
      <c r="AC184" t="str">
        <f t="shared" ca="1" si="82"/>
        <v/>
      </c>
      <c r="AD184" t="str">
        <f t="shared" ca="1" si="82"/>
        <v/>
      </c>
      <c r="AE184" t="str">
        <f t="shared" ca="1" si="82"/>
        <v/>
      </c>
      <c r="AF184" t="str">
        <f t="shared" ca="1" si="82"/>
        <v/>
      </c>
      <c r="AG184" t="str">
        <f t="shared" ca="1" si="82"/>
        <v/>
      </c>
      <c r="AH184" t="str">
        <f t="shared" ca="1" si="82"/>
        <v/>
      </c>
      <c r="AI184" t="str">
        <f t="shared" ca="1" si="82"/>
        <v/>
      </c>
      <c r="AJ184" t="str">
        <f t="shared" ca="1" si="82"/>
        <v/>
      </c>
      <c r="AK184" t="str">
        <f t="shared" ca="1" si="82"/>
        <v/>
      </c>
      <c r="AL184" t="str">
        <f t="shared" ca="1" si="82"/>
        <v/>
      </c>
      <c r="AM184" t="str">
        <f t="shared" ca="1" si="82"/>
        <v/>
      </c>
    </row>
    <row r="185" spans="1:39" x14ac:dyDescent="0.25">
      <c r="A185">
        <f t="shared" ca="1" si="79"/>
        <v>1863.6</v>
      </c>
      <c r="B185">
        <f t="shared" ca="1" si="80"/>
        <v>325.5</v>
      </c>
      <c r="C185" s="15" t="s">
        <v>1048</v>
      </c>
      <c r="D185" t="str">
        <f t="shared" ca="1" si="80"/>
        <v/>
      </c>
      <c r="E185" t="str">
        <f t="shared" ca="1" si="80"/>
        <v xml:space="preserve">Osgood Ridge (4300)...above treeline for the next 12.7 miles south </v>
      </c>
      <c r="F185" t="str">
        <f t="shared" ca="1" si="80"/>
        <v/>
      </c>
      <c r="G185">
        <f t="shared" ca="1" si="80"/>
        <v>241</v>
      </c>
      <c r="H185">
        <f t="shared" ca="1" si="80"/>
        <v>195</v>
      </c>
      <c r="I185" s="14" t="str">
        <f t="shared" ca="1" si="77"/>
        <v/>
      </c>
      <c r="J185" t="str">
        <f t="shared" ca="1" si="80"/>
        <v/>
      </c>
      <c r="K185" t="str">
        <f t="shared" ca="1" si="80"/>
        <v>Osgood Cutoff</v>
      </c>
      <c r="L185" t="str">
        <f t="shared" ca="1" si="80"/>
        <v/>
      </c>
      <c r="M185" t="str">
        <f t="shared" ca="1" si="80"/>
        <v/>
      </c>
      <c r="N185" t="str">
        <f t="shared" ca="1" si="80"/>
        <v/>
      </c>
      <c r="O185" t="str">
        <f t="shared" ca="1" si="80"/>
        <v/>
      </c>
      <c r="P185" t="str">
        <f t="shared" ca="1" si="80"/>
        <v/>
      </c>
      <c r="Q185" t="str">
        <f t="shared" ca="1" si="80"/>
        <v/>
      </c>
      <c r="R185" t="str">
        <f t="shared" ca="1" si="80"/>
        <v/>
      </c>
      <c r="S185" t="str">
        <f t="shared" ca="1" si="80"/>
        <v/>
      </c>
      <c r="T185" t="str">
        <f t="shared" ca="1" si="80"/>
        <v/>
      </c>
      <c r="U185" t="str">
        <f t="shared" ca="1" si="80"/>
        <v/>
      </c>
      <c r="V185" t="str">
        <f t="shared" ca="1" si="80"/>
        <v/>
      </c>
      <c r="W185" t="str">
        <f t="shared" ca="1" si="81"/>
        <v/>
      </c>
      <c r="X185" t="str">
        <f t="shared" ca="1" si="81"/>
        <v/>
      </c>
      <c r="Y185" t="str">
        <f t="shared" ca="1" si="81"/>
        <v/>
      </c>
      <c r="Z185" t="str">
        <f t="shared" ca="1" si="81"/>
        <v/>
      </c>
      <c r="AA185" t="str">
        <f t="shared" ca="1" si="81"/>
        <v/>
      </c>
      <c r="AB185" t="str">
        <f t="shared" ca="1" si="71"/>
        <v/>
      </c>
      <c r="AC185" t="str">
        <f t="shared" ca="1" si="82"/>
        <v/>
      </c>
      <c r="AD185" t="str">
        <f t="shared" ca="1" si="82"/>
        <v/>
      </c>
      <c r="AE185" t="str">
        <f t="shared" ca="1" si="82"/>
        <v/>
      </c>
      <c r="AF185" t="str">
        <f t="shared" ca="1" si="82"/>
        <v/>
      </c>
      <c r="AG185" t="str">
        <f t="shared" ca="1" si="82"/>
        <v/>
      </c>
      <c r="AH185" t="str">
        <f t="shared" ca="1" si="82"/>
        <v/>
      </c>
      <c r="AI185" t="str">
        <f t="shared" ca="1" si="82"/>
        <v/>
      </c>
      <c r="AJ185" t="str">
        <f t="shared" ca="1" si="82"/>
        <v/>
      </c>
      <c r="AK185" t="str">
        <f t="shared" ca="1" si="82"/>
        <v/>
      </c>
      <c r="AL185" t="str">
        <f t="shared" ca="1" si="82"/>
        <v/>
      </c>
      <c r="AM185" t="str">
        <f t="shared" ca="1" si="82"/>
        <v/>
      </c>
    </row>
    <row r="186" spans="1:39" x14ac:dyDescent="0.25">
      <c r="A186">
        <f t="shared" ca="1" si="79"/>
        <v>1864.9</v>
      </c>
      <c r="B186">
        <f t="shared" ca="1" si="80"/>
        <v>324.2</v>
      </c>
      <c r="C186" s="15" t="s">
        <v>1048</v>
      </c>
      <c r="D186" t="str">
        <f t="shared" ca="1" si="80"/>
        <v/>
      </c>
      <c r="E186" t="str">
        <f t="shared" ca="1" si="80"/>
        <v>USFS Osgood Campsite (2540) Osgood Cutoff</v>
      </c>
      <c r="F186" t="str">
        <f t="shared" ca="1" si="80"/>
        <v>Water available. Privy. Osgood Tent Site is west of AT on Osgood Trail.</v>
      </c>
      <c r="G186">
        <f t="shared" ca="1" si="80"/>
        <v>241</v>
      </c>
      <c r="H186">
        <f t="shared" ca="1" si="80"/>
        <v>195</v>
      </c>
      <c r="I186" s="14" t="str">
        <f t="shared" ca="1" si="77"/>
        <v/>
      </c>
      <c r="J186" t="str">
        <f t="shared" ca="1" si="80"/>
        <v/>
      </c>
      <c r="K186" t="str">
        <f t="shared" ca="1" si="80"/>
        <v/>
      </c>
      <c r="L186" t="str">
        <f t="shared" ca="1" si="80"/>
        <v>C; w</v>
      </c>
      <c r="M186" t="str">
        <f t="shared" ca="1" si="80"/>
        <v/>
      </c>
      <c r="N186" t="str">
        <f t="shared" ca="1" si="80"/>
        <v/>
      </c>
      <c r="O186" t="str">
        <f t="shared" ca="1" si="80"/>
        <v/>
      </c>
      <c r="P186" t="str">
        <f t="shared" ca="1" si="80"/>
        <v>X</v>
      </c>
      <c r="Q186" t="str">
        <f t="shared" ca="1" si="80"/>
        <v/>
      </c>
      <c r="R186" t="str">
        <f t="shared" ca="1" si="80"/>
        <v/>
      </c>
      <c r="S186" t="str">
        <f t="shared" ca="1" si="80"/>
        <v/>
      </c>
      <c r="T186" t="str">
        <f t="shared" ca="1" si="80"/>
        <v/>
      </c>
      <c r="U186" t="str">
        <f t="shared" ca="1" si="80"/>
        <v/>
      </c>
      <c r="V186" t="str">
        <f t="shared" ca="1" si="80"/>
        <v/>
      </c>
      <c r="W186" t="str">
        <f t="shared" ca="1" si="81"/>
        <v/>
      </c>
      <c r="X186" t="str">
        <f t="shared" ca="1" si="81"/>
        <v/>
      </c>
      <c r="Y186" t="str">
        <f t="shared" ca="1" si="81"/>
        <v/>
      </c>
      <c r="Z186" t="str">
        <f t="shared" ca="1" si="81"/>
        <v/>
      </c>
      <c r="AA186" t="str">
        <f t="shared" ca="1" si="81"/>
        <v/>
      </c>
      <c r="AB186" t="str">
        <f t="shared" ca="1" si="71"/>
        <v/>
      </c>
      <c r="AC186" t="str">
        <f t="shared" ca="1" si="82"/>
        <v/>
      </c>
      <c r="AD186" t="str">
        <f t="shared" ca="1" si="82"/>
        <v/>
      </c>
      <c r="AE186" t="str">
        <f t="shared" ca="1" si="82"/>
        <v/>
      </c>
      <c r="AF186" t="str">
        <f t="shared" ca="1" si="82"/>
        <v>X</v>
      </c>
      <c r="AG186" t="str">
        <f t="shared" ca="1" si="82"/>
        <v/>
      </c>
      <c r="AH186" t="str">
        <f t="shared" ca="1" si="82"/>
        <v/>
      </c>
      <c r="AI186" t="str">
        <f t="shared" ca="1" si="82"/>
        <v/>
      </c>
      <c r="AJ186" t="str">
        <f t="shared" ca="1" si="82"/>
        <v/>
      </c>
      <c r="AK186">
        <f t="shared" ca="1" si="82"/>
        <v>-71.255120000000005</v>
      </c>
      <c r="AL186">
        <f t="shared" ca="1" si="82"/>
        <v>44.308590000000002</v>
      </c>
      <c r="AM186">
        <f t="shared" ca="1" si="82"/>
        <v>2554</v>
      </c>
    </row>
    <row r="187" spans="1:39" x14ac:dyDescent="0.25">
      <c r="A187">
        <f t="shared" ca="1" si="79"/>
        <v>1865.5</v>
      </c>
      <c r="B187">
        <f t="shared" ca="1" si="80"/>
        <v>323.60000000000002</v>
      </c>
      <c r="C187" s="15" t="s">
        <v>1048</v>
      </c>
      <c r="D187" t="str">
        <f t="shared" ca="1" si="80"/>
        <v/>
      </c>
      <c r="E187" t="str">
        <f t="shared" ca="1" si="80"/>
        <v>The Bluff at Parapet Brook (2450) Great Gulf Trail</v>
      </c>
      <c r="F187" t="str">
        <f t="shared" ca="1" si="80"/>
        <v/>
      </c>
      <c r="G187">
        <f t="shared" ca="1" si="80"/>
        <v>241</v>
      </c>
      <c r="H187">
        <f t="shared" ca="1" si="80"/>
        <v>195</v>
      </c>
      <c r="I187" s="14" t="str">
        <f t="shared" ca="1" si="77"/>
        <v/>
      </c>
      <c r="J187" t="str">
        <f t="shared" ca="1" si="80"/>
        <v/>
      </c>
      <c r="K187" t="str">
        <f t="shared" ca="1" si="80"/>
        <v/>
      </c>
      <c r="L187" t="str">
        <f t="shared" ca="1" si="80"/>
        <v>w</v>
      </c>
      <c r="M187" t="str">
        <f t="shared" ca="1" si="80"/>
        <v/>
      </c>
      <c r="N187" t="str">
        <f t="shared" ca="1" si="80"/>
        <v/>
      </c>
      <c r="O187" t="str">
        <f t="shared" ca="1" si="80"/>
        <v/>
      </c>
      <c r="P187" t="str">
        <f t="shared" ca="1" si="80"/>
        <v/>
      </c>
      <c r="Q187" t="str">
        <f t="shared" ca="1" si="80"/>
        <v/>
      </c>
      <c r="R187" t="str">
        <f t="shared" ca="1" si="80"/>
        <v/>
      </c>
      <c r="S187" t="str">
        <f t="shared" ca="1" si="80"/>
        <v/>
      </c>
      <c r="T187" t="str">
        <f t="shared" ca="1" si="80"/>
        <v/>
      </c>
      <c r="U187" t="str">
        <f t="shared" ca="1" si="80"/>
        <v/>
      </c>
      <c r="V187" t="str">
        <f t="shared" ca="1" si="80"/>
        <v/>
      </c>
      <c r="W187" t="str">
        <f t="shared" ca="1" si="81"/>
        <v/>
      </c>
      <c r="X187" t="str">
        <f t="shared" ca="1" si="81"/>
        <v/>
      </c>
      <c r="Y187" t="str">
        <f t="shared" ca="1" si="81"/>
        <v/>
      </c>
      <c r="Z187" t="str">
        <f t="shared" ca="1" si="81"/>
        <v/>
      </c>
      <c r="AA187" t="str">
        <f t="shared" ca="1" si="81"/>
        <v/>
      </c>
      <c r="AB187" t="str">
        <f t="shared" ca="1" si="71"/>
        <v/>
      </c>
      <c r="AC187" t="str">
        <f t="shared" ca="1" si="82"/>
        <v/>
      </c>
      <c r="AD187" t="str">
        <f t="shared" ca="1" si="82"/>
        <v/>
      </c>
      <c r="AE187" t="str">
        <f t="shared" ca="1" si="82"/>
        <v/>
      </c>
      <c r="AF187" t="str">
        <f t="shared" ca="1" si="82"/>
        <v>X</v>
      </c>
      <c r="AG187" t="str">
        <f t="shared" ca="1" si="82"/>
        <v/>
      </c>
      <c r="AH187" t="str">
        <f t="shared" ca="1" si="82"/>
        <v/>
      </c>
      <c r="AI187" t="str">
        <f t="shared" ca="1" si="82"/>
        <v/>
      </c>
      <c r="AJ187" t="str">
        <f t="shared" ca="1" si="82"/>
        <v/>
      </c>
      <c r="AK187" t="str">
        <f t="shared" ca="1" si="82"/>
        <v/>
      </c>
      <c r="AL187" t="str">
        <f t="shared" ca="1" si="82"/>
        <v/>
      </c>
      <c r="AM187" t="str">
        <f t="shared" ca="1" si="82"/>
        <v/>
      </c>
    </row>
    <row r="188" spans="1:39" x14ac:dyDescent="0.25">
      <c r="A188">
        <f t="shared" ca="1" si="79"/>
        <v>1865.7</v>
      </c>
      <c r="B188">
        <f t="shared" ca="1" si="80"/>
        <v>323.39999999999998</v>
      </c>
      <c r="C188" s="15" t="s">
        <v>1048</v>
      </c>
      <c r="D188" t="str">
        <f t="shared" ca="1" si="80"/>
        <v/>
      </c>
      <c r="E188" t="str">
        <f t="shared" ca="1" si="80"/>
        <v>Madison Gulf Trail (2300) West Branch of the Peabody River</v>
      </c>
      <c r="F188" t="str">
        <f t="shared" ref="B188:V203" ca="1" si="83">IF(ISBLANK(INDIRECT(ADDRESS(ROW(),F$1,4,1,"Raw_Data"))),"",(INDIRECT(ADDRESS(ROW(),F$1,4,1,"Raw_Data"))))</f>
        <v/>
      </c>
      <c r="G188">
        <f t="shared" ca="1" si="83"/>
        <v>241</v>
      </c>
      <c r="H188">
        <f t="shared" ca="1" si="83"/>
        <v>195</v>
      </c>
      <c r="I188" s="14" t="str">
        <f t="shared" ca="1" si="83"/>
        <v/>
      </c>
      <c r="J188" t="str">
        <f t="shared" ca="1" si="83"/>
        <v/>
      </c>
      <c r="K188" t="str">
        <f t="shared" ca="1" si="83"/>
        <v>Great Gulf Trail / Madison Gulf Trail</v>
      </c>
      <c r="L188" t="str">
        <f t="shared" ca="1" si="83"/>
        <v>w</v>
      </c>
      <c r="M188" t="str">
        <f t="shared" ca="1" si="83"/>
        <v/>
      </c>
      <c r="N188" t="str">
        <f t="shared" ca="1" si="83"/>
        <v/>
      </c>
      <c r="O188" t="str">
        <f t="shared" ca="1" si="83"/>
        <v/>
      </c>
      <c r="P188" t="str">
        <f t="shared" ca="1" si="83"/>
        <v/>
      </c>
      <c r="Q188" t="str">
        <f t="shared" ca="1" si="83"/>
        <v/>
      </c>
      <c r="R188" t="str">
        <f t="shared" ca="1" si="83"/>
        <v/>
      </c>
      <c r="S188" t="str">
        <f t="shared" ca="1" si="83"/>
        <v/>
      </c>
      <c r="T188" t="str">
        <f t="shared" ca="1" si="83"/>
        <v/>
      </c>
      <c r="U188" t="str">
        <f t="shared" ca="1" si="83"/>
        <v/>
      </c>
      <c r="V188" t="str">
        <f t="shared" ca="1" si="83"/>
        <v/>
      </c>
      <c r="W188" t="str">
        <f t="shared" ca="1" si="81"/>
        <v/>
      </c>
      <c r="X188" t="str">
        <f t="shared" ca="1" si="81"/>
        <v/>
      </c>
      <c r="Y188" t="str">
        <f t="shared" ca="1" si="81"/>
        <v/>
      </c>
      <c r="Z188" t="str">
        <f t="shared" ca="1" si="81"/>
        <v/>
      </c>
      <c r="AA188" t="str">
        <f t="shared" ca="1" si="81"/>
        <v/>
      </c>
      <c r="AB188" t="str">
        <f t="shared" ca="1" si="71"/>
        <v/>
      </c>
      <c r="AC188" t="str">
        <f t="shared" ca="1" si="82"/>
        <v/>
      </c>
      <c r="AD188" t="str">
        <f t="shared" ca="1" si="82"/>
        <v/>
      </c>
      <c r="AE188" t="str">
        <f t="shared" ca="1" si="82"/>
        <v/>
      </c>
      <c r="AF188" t="str">
        <f t="shared" ca="1" si="82"/>
        <v>X</v>
      </c>
      <c r="AG188" t="str">
        <f t="shared" ca="1" si="82"/>
        <v/>
      </c>
      <c r="AH188" t="str">
        <f t="shared" ca="1" si="82"/>
        <v/>
      </c>
      <c r="AI188" t="str">
        <f t="shared" ca="1" si="82"/>
        <v/>
      </c>
      <c r="AJ188" t="str">
        <f t="shared" ca="1" si="82"/>
        <v/>
      </c>
      <c r="AK188" t="str">
        <f t="shared" ca="1" si="82"/>
        <v/>
      </c>
      <c r="AL188" t="str">
        <f t="shared" ca="1" si="82"/>
        <v/>
      </c>
      <c r="AM188" t="str">
        <f t="shared" ca="1" si="82"/>
        <v/>
      </c>
    </row>
    <row r="189" spans="1:39" x14ac:dyDescent="0.25">
      <c r="A189">
        <f t="shared" ca="1" si="79"/>
        <v>1865.8</v>
      </c>
      <c r="B189">
        <f t="shared" ca="1" si="83"/>
        <v>323.3</v>
      </c>
      <c r="C189" s="15" t="s">
        <v>1048</v>
      </c>
      <c r="D189" t="str">
        <f t="shared" ca="1" si="83"/>
        <v/>
      </c>
      <c r="E189" t="str">
        <f t="shared" ca="1" si="83"/>
        <v>Great Gulf Trail (north) (2290)</v>
      </c>
      <c r="F189" t="str">
        <f t="shared" ca="1" si="83"/>
        <v/>
      </c>
      <c r="G189">
        <f t="shared" ca="1" si="83"/>
        <v>241</v>
      </c>
      <c r="H189">
        <f t="shared" ca="1" si="83"/>
        <v>195</v>
      </c>
      <c r="I189" s="14" t="str">
        <f t="shared" ca="1" si="83"/>
        <v/>
      </c>
      <c r="J189" t="str">
        <f t="shared" ca="1" si="83"/>
        <v/>
      </c>
      <c r="K189" t="str">
        <f t="shared" ca="1" si="83"/>
        <v>Madison Gulf Trail</v>
      </c>
      <c r="L189" t="str">
        <f t="shared" ca="1" si="83"/>
        <v/>
      </c>
      <c r="M189" t="str">
        <f t="shared" ca="1" si="83"/>
        <v/>
      </c>
      <c r="N189" t="str">
        <f t="shared" ca="1" si="83"/>
        <v/>
      </c>
      <c r="O189" t="str">
        <f t="shared" ca="1" si="83"/>
        <v/>
      </c>
      <c r="P189" t="str">
        <f t="shared" ca="1" si="83"/>
        <v/>
      </c>
      <c r="Q189" t="str">
        <f t="shared" ca="1" si="83"/>
        <v/>
      </c>
      <c r="R189" t="str">
        <f t="shared" ca="1" si="83"/>
        <v/>
      </c>
      <c r="S189" t="str">
        <f t="shared" ca="1" si="83"/>
        <v/>
      </c>
      <c r="T189" t="str">
        <f t="shared" ca="1" si="83"/>
        <v/>
      </c>
      <c r="U189" t="str">
        <f t="shared" ca="1" si="83"/>
        <v/>
      </c>
      <c r="V189" t="str">
        <f t="shared" ca="1" si="83"/>
        <v/>
      </c>
      <c r="W189" t="str">
        <f t="shared" ca="1" si="81"/>
        <v/>
      </c>
      <c r="X189" t="str">
        <f t="shared" ca="1" si="81"/>
        <v/>
      </c>
      <c r="Y189" t="str">
        <f t="shared" ca="1" si="81"/>
        <v/>
      </c>
      <c r="Z189" t="str">
        <f t="shared" ca="1" si="81"/>
        <v/>
      </c>
      <c r="AA189" t="str">
        <f t="shared" ca="1" si="81"/>
        <v/>
      </c>
      <c r="AB189" t="str">
        <f t="shared" ca="1" si="71"/>
        <v/>
      </c>
      <c r="AC189" t="str">
        <f t="shared" ca="1" si="82"/>
        <v/>
      </c>
      <c r="AD189" t="str">
        <f t="shared" ca="1" si="82"/>
        <v/>
      </c>
      <c r="AE189" t="str">
        <f t="shared" ca="1" si="82"/>
        <v/>
      </c>
      <c r="AF189" t="str">
        <f t="shared" ca="1" si="82"/>
        <v/>
      </c>
      <c r="AG189" t="str">
        <f t="shared" ca="1" si="82"/>
        <v/>
      </c>
      <c r="AH189" t="str">
        <f t="shared" ca="1" si="82"/>
        <v/>
      </c>
      <c r="AI189" t="str">
        <f t="shared" ca="1" si="82"/>
        <v/>
      </c>
      <c r="AJ189" t="str">
        <f t="shared" ca="1" si="82"/>
        <v/>
      </c>
      <c r="AK189" t="str">
        <f t="shared" ca="1" si="82"/>
        <v/>
      </c>
      <c r="AL189" t="str">
        <f t="shared" ca="1" si="82"/>
        <v/>
      </c>
      <c r="AM189" t="str">
        <f t="shared" ca="1" si="82"/>
        <v/>
      </c>
    </row>
    <row r="190" spans="1:39" x14ac:dyDescent="0.25">
      <c r="A190">
        <f t="shared" ca="1" si="79"/>
        <v>1867.6</v>
      </c>
      <c r="B190">
        <f t="shared" ca="1" si="83"/>
        <v>321.5</v>
      </c>
      <c r="C190" s="15" t="s">
        <v>1048</v>
      </c>
      <c r="D190" t="str">
        <f t="shared" ca="1" si="83"/>
        <v/>
      </c>
      <c r="E190" t="str">
        <f t="shared" ca="1" si="83"/>
        <v xml:space="preserve">Lows Bald Spot (2875)...rock dome </v>
      </c>
      <c r="F190" t="str">
        <f t="shared" ca="1" si="83"/>
        <v/>
      </c>
      <c r="G190">
        <f t="shared" ca="1" si="83"/>
        <v>241</v>
      </c>
      <c r="H190">
        <f t="shared" ca="1" si="83"/>
        <v>195</v>
      </c>
      <c r="I190" s="14" t="str">
        <f t="shared" ca="1" si="83"/>
        <v/>
      </c>
      <c r="J190" t="str">
        <f t="shared" ca="1" si="83"/>
        <v/>
      </c>
      <c r="K190" t="str">
        <f t="shared" ca="1" si="83"/>
        <v/>
      </c>
      <c r="L190" t="str">
        <f t="shared" ca="1" si="83"/>
        <v/>
      </c>
      <c r="M190" t="str">
        <f t="shared" ca="1" si="83"/>
        <v/>
      </c>
      <c r="N190" t="str">
        <f t="shared" ca="1" si="83"/>
        <v/>
      </c>
      <c r="O190" t="str">
        <f t="shared" ca="1" si="83"/>
        <v/>
      </c>
      <c r="P190" t="str">
        <f t="shared" ca="1" si="83"/>
        <v/>
      </c>
      <c r="Q190" t="str">
        <f t="shared" ca="1" si="83"/>
        <v/>
      </c>
      <c r="R190" t="str">
        <f t="shared" ca="1" si="83"/>
        <v/>
      </c>
      <c r="S190" t="str">
        <f t="shared" ca="1" si="83"/>
        <v/>
      </c>
      <c r="T190" t="str">
        <f t="shared" ca="1" si="83"/>
        <v/>
      </c>
      <c r="U190" t="str">
        <f t="shared" ca="1" si="83"/>
        <v/>
      </c>
      <c r="V190" t="str">
        <f t="shared" ca="1" si="83"/>
        <v/>
      </c>
      <c r="W190" t="str">
        <f t="shared" ca="1" si="81"/>
        <v/>
      </c>
      <c r="X190" t="str">
        <f t="shared" ca="1" si="81"/>
        <v/>
      </c>
      <c r="Y190" t="str">
        <f t="shared" ca="1" si="81"/>
        <v/>
      </c>
      <c r="Z190" t="str">
        <f t="shared" ca="1" si="81"/>
        <v/>
      </c>
      <c r="AA190" t="str">
        <f t="shared" ca="1" si="81"/>
        <v/>
      </c>
      <c r="AB190" t="str">
        <f t="shared" ca="1" si="71"/>
        <v/>
      </c>
      <c r="AC190" t="str">
        <f t="shared" ca="1" si="82"/>
        <v/>
      </c>
      <c r="AD190" t="str">
        <f t="shared" ca="1" si="82"/>
        <v/>
      </c>
      <c r="AE190" t="str">
        <f t="shared" ca="1" si="82"/>
        <v/>
      </c>
      <c r="AF190" t="str">
        <f t="shared" ca="1" si="82"/>
        <v/>
      </c>
      <c r="AG190" t="str">
        <f t="shared" ca="1" si="82"/>
        <v/>
      </c>
      <c r="AH190" t="str">
        <f t="shared" ca="1" si="82"/>
        <v/>
      </c>
      <c r="AI190" t="str">
        <f t="shared" ca="1" si="82"/>
        <v/>
      </c>
      <c r="AJ190" t="str">
        <f t="shared" ca="1" si="82"/>
        <v/>
      </c>
      <c r="AK190" t="str">
        <f t="shared" ca="1" si="82"/>
        <v/>
      </c>
      <c r="AL190" t="str">
        <f t="shared" ca="1" si="82"/>
        <v/>
      </c>
      <c r="AM190" t="str">
        <f t="shared" ca="1" si="82"/>
        <v/>
      </c>
    </row>
    <row r="191" spans="1:39" x14ac:dyDescent="0.25">
      <c r="A191">
        <f t="shared" ca="1" si="79"/>
        <v>1867.8</v>
      </c>
      <c r="B191">
        <f t="shared" ca="1" si="83"/>
        <v>321.3</v>
      </c>
      <c r="C191" s="15" t="s">
        <v>1048</v>
      </c>
      <c r="D191" t="str">
        <f t="shared" ca="1" si="83"/>
        <v/>
      </c>
      <c r="E191" t="str">
        <f t="shared" ca="1" si="83"/>
        <v>Mt. Washington Auto Road (2675)</v>
      </c>
      <c r="F191" t="str">
        <f t="shared" ca="1" si="83"/>
        <v/>
      </c>
      <c r="G191">
        <f t="shared" ca="1" si="83"/>
        <v>241</v>
      </c>
      <c r="H191">
        <f t="shared" ca="1" si="83"/>
        <v>195</v>
      </c>
      <c r="I191" s="14" t="str">
        <f t="shared" ca="1" si="83"/>
        <v/>
      </c>
      <c r="J191" t="str">
        <f t="shared" ca="1" si="83"/>
        <v/>
      </c>
      <c r="K191" t="str">
        <f t="shared" ca="1" si="83"/>
        <v/>
      </c>
      <c r="L191" t="str">
        <f t="shared" ca="1" si="83"/>
        <v>R; P</v>
      </c>
      <c r="M191" t="str">
        <f t="shared" ca="1" si="83"/>
        <v/>
      </c>
      <c r="N191" t="str">
        <f t="shared" ca="1" si="83"/>
        <v/>
      </c>
      <c r="O191" t="str">
        <f t="shared" ca="1" si="83"/>
        <v/>
      </c>
      <c r="P191" t="str">
        <f t="shared" ca="1" si="83"/>
        <v/>
      </c>
      <c r="Q191" t="str">
        <f t="shared" ca="1" si="83"/>
        <v/>
      </c>
      <c r="R191" t="str">
        <f t="shared" ca="1" si="83"/>
        <v/>
      </c>
      <c r="S191" t="str">
        <f t="shared" ca="1" si="83"/>
        <v/>
      </c>
      <c r="T191" t="str">
        <f t="shared" ca="1" si="83"/>
        <v/>
      </c>
      <c r="U191" t="str">
        <f t="shared" ca="1" si="83"/>
        <v>X</v>
      </c>
      <c r="V191" t="str">
        <f t="shared" ca="1" si="83"/>
        <v/>
      </c>
      <c r="W191" t="str">
        <f t="shared" ref="W191:AA200" ca="1" si="84">IF(ISBLANK(INDIRECT(ADDRESS(ROW(),W$1,4,1,"Raw_Data"))),"",(INDIRECT(ADDRESS(ROW(),W$1,4,1,"Raw_Data"))))</f>
        <v/>
      </c>
      <c r="X191" t="str">
        <f t="shared" ca="1" si="84"/>
        <v/>
      </c>
      <c r="Y191" t="str">
        <f t="shared" ca="1" si="84"/>
        <v/>
      </c>
      <c r="Z191" t="str">
        <f t="shared" ca="1" si="84"/>
        <v/>
      </c>
      <c r="AA191" t="str">
        <f t="shared" ca="1" si="84"/>
        <v/>
      </c>
      <c r="AB191" t="str">
        <f t="shared" ca="1" si="71"/>
        <v/>
      </c>
      <c r="AC191" t="str">
        <f t="shared" ref="AC191:AM200" ca="1" si="85">IF(ISBLANK(INDIRECT(ADDRESS(ROW(),AC$1,4,1,"Raw_Data"))),"",(INDIRECT(ADDRESS(ROW(),AC$1,4,1,"Raw_Data"))))</f>
        <v/>
      </c>
      <c r="AD191" t="str">
        <f t="shared" ca="1" si="85"/>
        <v/>
      </c>
      <c r="AE191" t="str">
        <f t="shared" ca="1" si="85"/>
        <v/>
      </c>
      <c r="AF191" t="str">
        <f t="shared" ca="1" si="85"/>
        <v/>
      </c>
      <c r="AG191" t="str">
        <f t="shared" ca="1" si="85"/>
        <v/>
      </c>
      <c r="AH191" t="str">
        <f t="shared" ca="1" si="85"/>
        <v/>
      </c>
      <c r="AI191" t="str">
        <f t="shared" ca="1" si="85"/>
        <v/>
      </c>
      <c r="AJ191" t="str">
        <f t="shared" ca="1" si="85"/>
        <v/>
      </c>
      <c r="AK191" t="str">
        <f t="shared" ca="1" si="85"/>
        <v/>
      </c>
      <c r="AL191" t="str">
        <f t="shared" ca="1" si="85"/>
        <v/>
      </c>
      <c r="AM191" t="str">
        <f t="shared" ca="1" si="85"/>
        <v/>
      </c>
    </row>
    <row r="192" spans="1:39" x14ac:dyDescent="0.25">
      <c r="A192">
        <f t="shared" ca="1" si="79"/>
        <v>1867.9</v>
      </c>
      <c r="B192">
        <f t="shared" ca="1" si="83"/>
        <v>321.2</v>
      </c>
      <c r="C192" s="15" t="s">
        <v>1041</v>
      </c>
      <c r="D192" t="str">
        <f t="shared" ca="1" si="83"/>
        <v/>
      </c>
      <c r="E192" t="str">
        <f t="shared" ca="1" si="83"/>
        <v>Raymond Path (2625)</v>
      </c>
      <c r="F192" t="str">
        <f t="shared" ca="1" si="83"/>
        <v/>
      </c>
      <c r="G192">
        <f t="shared" ca="1" si="83"/>
        <v>241</v>
      </c>
      <c r="H192">
        <f t="shared" ca="1" si="83"/>
        <v>195</v>
      </c>
      <c r="I192" s="14" t="str">
        <f t="shared" ca="1" si="83"/>
        <v/>
      </c>
      <c r="J192" t="str">
        <f t="shared" ca="1" si="83"/>
        <v/>
      </c>
      <c r="K192" t="str">
        <f t="shared" ca="1" si="83"/>
        <v>Old Jackson Road Trail</v>
      </c>
      <c r="L192" t="str">
        <f t="shared" ca="1" si="83"/>
        <v/>
      </c>
      <c r="M192" t="str">
        <f t="shared" ca="1" si="83"/>
        <v/>
      </c>
      <c r="N192" t="str">
        <f t="shared" ca="1" si="83"/>
        <v/>
      </c>
      <c r="O192" t="str">
        <f t="shared" ca="1" si="83"/>
        <v/>
      </c>
      <c r="P192" t="str">
        <f t="shared" ca="1" si="83"/>
        <v/>
      </c>
      <c r="Q192" t="str">
        <f t="shared" ca="1" si="83"/>
        <v/>
      </c>
      <c r="R192" t="str">
        <f t="shared" ca="1" si="83"/>
        <v/>
      </c>
      <c r="S192" t="str">
        <f t="shared" ca="1" si="83"/>
        <v/>
      </c>
      <c r="T192" t="str">
        <f t="shared" ca="1" si="83"/>
        <v/>
      </c>
      <c r="U192" t="str">
        <f t="shared" ca="1" si="83"/>
        <v/>
      </c>
      <c r="V192" t="str">
        <f t="shared" ca="1" si="83"/>
        <v/>
      </c>
      <c r="W192" t="str">
        <f t="shared" ca="1" si="84"/>
        <v/>
      </c>
      <c r="X192" t="str">
        <f t="shared" ca="1" si="84"/>
        <v/>
      </c>
      <c r="Y192" t="str">
        <f t="shared" ca="1" si="84"/>
        <v/>
      </c>
      <c r="Z192" t="str">
        <f t="shared" ca="1" si="84"/>
        <v/>
      </c>
      <c r="AA192" t="str">
        <f t="shared" ca="1" si="84"/>
        <v/>
      </c>
      <c r="AB192" t="str">
        <f t="shared" ca="1" si="71"/>
        <v/>
      </c>
      <c r="AC192" t="str">
        <f t="shared" ca="1" si="85"/>
        <v/>
      </c>
      <c r="AD192" t="str">
        <f t="shared" ca="1" si="85"/>
        <v/>
      </c>
      <c r="AE192" t="str">
        <f t="shared" ca="1" si="85"/>
        <v/>
      </c>
      <c r="AF192" t="str">
        <f t="shared" ca="1" si="85"/>
        <v/>
      </c>
      <c r="AG192" t="str">
        <f t="shared" ca="1" si="85"/>
        <v/>
      </c>
      <c r="AH192" t="str">
        <f t="shared" ca="1" si="85"/>
        <v/>
      </c>
      <c r="AI192" t="str">
        <f t="shared" ca="1" si="85"/>
        <v/>
      </c>
      <c r="AJ192" t="str">
        <f t="shared" ca="1" si="85"/>
        <v/>
      </c>
      <c r="AK192" t="str">
        <f t="shared" ca="1" si="85"/>
        <v/>
      </c>
      <c r="AL192" t="str">
        <f t="shared" ca="1" si="85"/>
        <v/>
      </c>
      <c r="AM192" t="str">
        <f t="shared" ca="1" si="85"/>
        <v/>
      </c>
    </row>
    <row r="193" spans="1:39" x14ac:dyDescent="0.25">
      <c r="A193">
        <f t="shared" ca="1" si="79"/>
        <v>1868.7</v>
      </c>
      <c r="B193">
        <f t="shared" ca="1" si="83"/>
        <v>320.39999999999998</v>
      </c>
      <c r="C193" s="15" t="s">
        <v>1042</v>
      </c>
      <c r="D193" t="str">
        <f t="shared" ca="1" si="83"/>
        <v/>
      </c>
      <c r="E193" t="str">
        <f t="shared" ca="1" si="83"/>
        <v>Georges Gorge Trail (2525)</v>
      </c>
      <c r="F193" t="str">
        <f t="shared" ca="1" si="83"/>
        <v/>
      </c>
      <c r="G193">
        <f t="shared" ca="1" si="83"/>
        <v>241</v>
      </c>
      <c r="H193">
        <f t="shared" ca="1" si="83"/>
        <v>195</v>
      </c>
      <c r="I193" s="14" t="str">
        <f t="shared" ca="1" si="83"/>
        <v/>
      </c>
      <c r="J193" t="str">
        <f t="shared" ca="1" si="83"/>
        <v/>
      </c>
      <c r="K193" t="str">
        <f t="shared" ca="1" si="83"/>
        <v/>
      </c>
      <c r="L193" t="str">
        <f t="shared" ca="1" si="83"/>
        <v/>
      </c>
      <c r="M193" t="str">
        <f t="shared" ca="1" si="83"/>
        <v/>
      </c>
      <c r="N193" t="str">
        <f t="shared" ca="1" si="83"/>
        <v/>
      </c>
      <c r="O193" t="str">
        <f t="shared" ca="1" si="83"/>
        <v/>
      </c>
      <c r="P193" t="str">
        <f t="shared" ca="1" si="83"/>
        <v/>
      </c>
      <c r="Q193" t="str">
        <f t="shared" ca="1" si="83"/>
        <v/>
      </c>
      <c r="R193" t="str">
        <f t="shared" ca="1" si="83"/>
        <v/>
      </c>
      <c r="S193" t="str">
        <f t="shared" ca="1" si="83"/>
        <v/>
      </c>
      <c r="T193" t="str">
        <f t="shared" ca="1" si="83"/>
        <v/>
      </c>
      <c r="U193" t="str">
        <f t="shared" ca="1" si="83"/>
        <v/>
      </c>
      <c r="V193" t="str">
        <f t="shared" ca="1" si="83"/>
        <v/>
      </c>
      <c r="W193" t="str">
        <f t="shared" ca="1" si="84"/>
        <v/>
      </c>
      <c r="X193" t="str">
        <f t="shared" ca="1" si="84"/>
        <v/>
      </c>
      <c r="Y193" t="str">
        <f t="shared" ca="1" si="84"/>
        <v/>
      </c>
      <c r="Z193" t="str">
        <f t="shared" ca="1" si="84"/>
        <v/>
      </c>
      <c r="AA193" t="str">
        <f t="shared" ca="1" si="84"/>
        <v/>
      </c>
      <c r="AB193" t="str">
        <f t="shared" ca="1" si="71"/>
        <v/>
      </c>
      <c r="AC193" t="str">
        <f t="shared" ca="1" si="85"/>
        <v/>
      </c>
      <c r="AD193" t="str">
        <f t="shared" ca="1" si="85"/>
        <v/>
      </c>
      <c r="AE193" t="str">
        <f t="shared" ca="1" si="85"/>
        <v/>
      </c>
      <c r="AF193" t="str">
        <f t="shared" ca="1" si="85"/>
        <v/>
      </c>
      <c r="AG193" t="str">
        <f t="shared" ca="1" si="85"/>
        <v/>
      </c>
      <c r="AH193" t="str">
        <f t="shared" ca="1" si="85"/>
        <v/>
      </c>
      <c r="AI193" t="str">
        <f t="shared" ca="1" si="85"/>
        <v/>
      </c>
      <c r="AJ193" t="str">
        <f t="shared" ca="1" si="85"/>
        <v/>
      </c>
      <c r="AK193" t="str">
        <f t="shared" ca="1" si="85"/>
        <v/>
      </c>
      <c r="AL193" t="str">
        <f t="shared" ca="1" si="85"/>
        <v/>
      </c>
      <c r="AM193" t="str">
        <f t="shared" ca="1" si="85"/>
        <v/>
      </c>
    </row>
    <row r="194" spans="1:39" x14ac:dyDescent="0.25">
      <c r="A194">
        <f t="shared" ca="1" si="79"/>
        <v>1869.2</v>
      </c>
      <c r="B194">
        <f t="shared" ca="1" si="83"/>
        <v>319.89999999999998</v>
      </c>
      <c r="C194" s="15" t="s">
        <v>1043</v>
      </c>
      <c r="D194" t="str">
        <f t="shared" ca="1" si="83"/>
        <v/>
      </c>
      <c r="E194" t="str">
        <f t="shared" ca="1" si="83"/>
        <v>Crew Cutoff Trail (2075)</v>
      </c>
      <c r="F194" t="str">
        <f t="shared" ca="1" si="83"/>
        <v/>
      </c>
      <c r="G194">
        <f t="shared" ca="1" si="83"/>
        <v>241</v>
      </c>
      <c r="H194">
        <f t="shared" ca="1" si="83"/>
        <v>195</v>
      </c>
      <c r="I194" s="14" t="str">
        <f t="shared" ca="1" si="83"/>
        <v/>
      </c>
      <c r="J194" t="str">
        <f t="shared" ca="1" si="83"/>
        <v/>
      </c>
      <c r="K194" t="str">
        <f t="shared" ca="1" si="83"/>
        <v/>
      </c>
      <c r="L194" t="str">
        <f t="shared" ca="1" si="83"/>
        <v/>
      </c>
      <c r="M194" t="str">
        <f t="shared" ca="1" si="83"/>
        <v/>
      </c>
      <c r="N194" t="str">
        <f t="shared" ca="1" si="83"/>
        <v/>
      </c>
      <c r="O194" t="str">
        <f t="shared" ca="1" si="83"/>
        <v/>
      </c>
      <c r="P194" t="str">
        <f t="shared" ca="1" si="83"/>
        <v/>
      </c>
      <c r="Q194" t="str">
        <f t="shared" ca="1" si="83"/>
        <v/>
      </c>
      <c r="R194" t="str">
        <f t="shared" ca="1" si="83"/>
        <v/>
      </c>
      <c r="S194" t="str">
        <f t="shared" ca="1" si="83"/>
        <v/>
      </c>
      <c r="T194" t="str">
        <f t="shared" ca="1" si="83"/>
        <v/>
      </c>
      <c r="U194" t="str">
        <f t="shared" ca="1" si="83"/>
        <v/>
      </c>
      <c r="V194" t="str">
        <f t="shared" ca="1" si="83"/>
        <v/>
      </c>
      <c r="W194" t="str">
        <f t="shared" ca="1" si="84"/>
        <v/>
      </c>
      <c r="X194" t="str">
        <f t="shared" ca="1" si="84"/>
        <v/>
      </c>
      <c r="Y194" t="str">
        <f t="shared" ca="1" si="84"/>
        <v/>
      </c>
      <c r="Z194" t="str">
        <f t="shared" ca="1" si="84"/>
        <v/>
      </c>
      <c r="AA194" t="str">
        <f t="shared" ca="1" si="84"/>
        <v/>
      </c>
      <c r="AB194" t="str">
        <f t="shared" ca="1" si="71"/>
        <v/>
      </c>
      <c r="AC194" t="str">
        <f t="shared" ca="1" si="85"/>
        <v/>
      </c>
      <c r="AD194" t="str">
        <f t="shared" ca="1" si="85"/>
        <v/>
      </c>
      <c r="AE194" t="str">
        <f t="shared" ca="1" si="85"/>
        <v/>
      </c>
      <c r="AF194" t="str">
        <f t="shared" ca="1" si="85"/>
        <v/>
      </c>
      <c r="AG194" t="str">
        <f t="shared" ca="1" si="85"/>
        <v/>
      </c>
      <c r="AH194" t="str">
        <f t="shared" ca="1" si="85"/>
        <v/>
      </c>
      <c r="AI194" t="str">
        <f t="shared" ca="1" si="85"/>
        <v/>
      </c>
      <c r="AJ194" t="str">
        <f t="shared" ca="1" si="85"/>
        <v/>
      </c>
      <c r="AK194" t="str">
        <f t="shared" ca="1" si="85"/>
        <v/>
      </c>
      <c r="AL194" t="str">
        <f t="shared" ca="1" si="85"/>
        <v/>
      </c>
      <c r="AM194" t="str">
        <f t="shared" ca="1" si="85"/>
        <v/>
      </c>
    </row>
    <row r="195" spans="1:39" x14ac:dyDescent="0.25">
      <c r="A195">
        <f t="shared" ca="1" si="79"/>
        <v>1869.7</v>
      </c>
      <c r="B195">
        <f t="shared" ca="1" si="83"/>
        <v>319.39999999999998</v>
      </c>
      <c r="C195" s="15"/>
      <c r="D195" t="str">
        <f t="shared" ca="1" si="83"/>
        <v/>
      </c>
      <c r="E195" t="str">
        <f t="shared" ca="1" si="83"/>
        <v xml:space="preserve">N.H. 16 Pinkham Notch Pinkham Notch Visitor Center +AMC Joe Dodge Lodge (2050)Intervale N.H. North Conway N.H. Gorham N.H. 03581 </v>
      </c>
      <c r="F195" t="str">
        <f t="shared" ca="1" si="83"/>
        <v/>
      </c>
      <c r="G195">
        <f t="shared" ca="1" si="83"/>
        <v>241</v>
      </c>
      <c r="H195">
        <f t="shared" ca="1" si="83"/>
        <v>195</v>
      </c>
      <c r="I195" s="14" t="str">
        <f t="shared" ca="1" si="83"/>
        <v/>
      </c>
      <c r="J195" t="str">
        <f t="shared" ref="J195:V196" ca="1" si="86">IF(ISBLANK(INDIRECT(ADDRESS(ROW(),J$1,4,1,"Raw_Data"))),"",(INDIRECT(ADDRESS(ROW(),J$1,4,1,"Raw_Data"))))</f>
        <v/>
      </c>
      <c r="K195" t="str">
        <f t="shared" ca="1" si="86"/>
        <v/>
      </c>
      <c r="L195" t="str">
        <f t="shared" ca="1" si="86"/>
        <v>R; P; B; G; L; M; sh; f (E-16m L; O; 18m G; L; M O; D) (W-11m all)</v>
      </c>
      <c r="M195" t="str">
        <f t="shared" ca="1" si="86"/>
        <v/>
      </c>
      <c r="N195" t="str">
        <f t="shared" ca="1" si="86"/>
        <v>X</v>
      </c>
      <c r="O195" t="str">
        <f t="shared" ca="1" si="86"/>
        <v>X</v>
      </c>
      <c r="P195" t="str">
        <f t="shared" ca="1" si="86"/>
        <v/>
      </c>
      <c r="Q195" t="str">
        <f t="shared" ca="1" si="86"/>
        <v/>
      </c>
      <c r="R195" t="str">
        <f t="shared" ca="1" si="86"/>
        <v/>
      </c>
      <c r="S195" t="str">
        <f t="shared" ca="1" si="86"/>
        <v/>
      </c>
      <c r="T195" t="str">
        <f t="shared" ca="1" si="86"/>
        <v>X</v>
      </c>
      <c r="U195" t="str">
        <f t="shared" ca="1" si="86"/>
        <v>X</v>
      </c>
      <c r="V195" t="str">
        <f t="shared" ca="1" si="86"/>
        <v>X</v>
      </c>
      <c r="W195" t="str">
        <f t="shared" ca="1" si="84"/>
        <v/>
      </c>
      <c r="X195" t="str">
        <f t="shared" ca="1" si="84"/>
        <v>X</v>
      </c>
      <c r="Y195" t="str">
        <f t="shared" ca="1" si="84"/>
        <v>X</v>
      </c>
      <c r="Z195" t="str">
        <f t="shared" ca="1" si="84"/>
        <v/>
      </c>
      <c r="AA195" t="str">
        <f t="shared" ca="1" si="84"/>
        <v/>
      </c>
      <c r="AB195" t="str">
        <f t="shared" ca="1" si="71"/>
        <v/>
      </c>
      <c r="AC195" t="str">
        <f t="shared" ca="1" si="85"/>
        <v/>
      </c>
      <c r="AD195" t="str">
        <f t="shared" ca="1" si="85"/>
        <v>X</v>
      </c>
      <c r="AE195" t="str">
        <f t="shared" ca="1" si="85"/>
        <v/>
      </c>
      <c r="AF195" t="str">
        <f t="shared" ca="1" si="85"/>
        <v/>
      </c>
      <c r="AG195" t="str">
        <f t="shared" ca="1" si="85"/>
        <v>X</v>
      </c>
      <c r="AH195" t="str">
        <f t="shared" ca="1" si="85"/>
        <v/>
      </c>
      <c r="AI195" t="str">
        <f t="shared" ca="1" si="85"/>
        <v/>
      </c>
      <c r="AJ195" t="str">
        <f t="shared" ca="1" si="85"/>
        <v/>
      </c>
      <c r="AK195" t="str">
        <f t="shared" ca="1" si="85"/>
        <v/>
      </c>
      <c r="AL195" t="str">
        <f t="shared" ca="1" si="85"/>
        <v/>
      </c>
      <c r="AM195" t="str">
        <f t="shared" ca="1" si="85"/>
        <v/>
      </c>
    </row>
    <row r="196" spans="1:39" x14ac:dyDescent="0.25">
      <c r="A196">
        <f t="shared" ref="A196:R211" ca="1" si="87">IF(ISBLANK(INDIRECT(ADDRESS(ROW(),A$1,4,1,"Raw_Data"))),"",(INDIRECT(ADDRESS(ROW(),A$1,4,1,"Raw_Data"))))</f>
        <v>1869.8</v>
      </c>
      <c r="B196">
        <f t="shared" ca="1" si="87"/>
        <v>319.3</v>
      </c>
      <c r="C196" s="15" t="s">
        <v>1044</v>
      </c>
      <c r="D196" t="str">
        <f t="shared" ca="1" si="87"/>
        <v/>
      </c>
      <c r="E196" t="str">
        <f t="shared" ca="1" si="87"/>
        <v>Square Ledge Trail (2020)</v>
      </c>
      <c r="F196" t="str">
        <f t="shared" ca="1" si="87"/>
        <v/>
      </c>
      <c r="G196">
        <f t="shared" ca="1" si="87"/>
        <v>241</v>
      </c>
      <c r="H196">
        <f t="shared" ca="1" si="87"/>
        <v>195</v>
      </c>
      <c r="I196" s="14" t="str">
        <f t="shared" ca="1" si="83"/>
        <v/>
      </c>
      <c r="J196" t="str">
        <f t="shared" ca="1" si="87"/>
        <v/>
      </c>
      <c r="K196" t="str">
        <f t="shared" ca="1" si="87"/>
        <v>Lost Pond Trail</v>
      </c>
      <c r="L196" t="str">
        <f t="shared" ca="1" si="87"/>
        <v/>
      </c>
      <c r="M196" t="str">
        <f t="shared" ca="1" si="87"/>
        <v/>
      </c>
      <c r="N196" t="str">
        <f t="shared" ca="1" si="87"/>
        <v/>
      </c>
      <c r="O196" t="str">
        <f t="shared" ca="1" si="87"/>
        <v/>
      </c>
      <c r="P196" t="str">
        <f t="shared" ca="1" si="87"/>
        <v/>
      </c>
      <c r="Q196" t="str">
        <f t="shared" ca="1" si="87"/>
        <v/>
      </c>
      <c r="R196" t="str">
        <f t="shared" ca="1" si="87"/>
        <v/>
      </c>
      <c r="S196" t="str">
        <f t="shared" ca="1" si="86"/>
        <v/>
      </c>
      <c r="T196" t="str">
        <f t="shared" ca="1" si="86"/>
        <v/>
      </c>
      <c r="U196" t="str">
        <f t="shared" ca="1" si="86"/>
        <v/>
      </c>
      <c r="V196" t="str">
        <f t="shared" ca="1" si="86"/>
        <v/>
      </c>
      <c r="W196" t="str">
        <f t="shared" ca="1" si="84"/>
        <v/>
      </c>
      <c r="X196" t="str">
        <f t="shared" ca="1" si="84"/>
        <v/>
      </c>
      <c r="Y196" t="str">
        <f t="shared" ca="1" si="84"/>
        <v/>
      </c>
      <c r="Z196" t="str">
        <f t="shared" ca="1" si="84"/>
        <v/>
      </c>
      <c r="AA196" t="str">
        <f t="shared" ca="1" si="84"/>
        <v/>
      </c>
      <c r="AB196" t="str">
        <f t="shared" ca="1" si="71"/>
        <v/>
      </c>
      <c r="AC196" t="str">
        <f t="shared" ca="1" si="85"/>
        <v/>
      </c>
      <c r="AD196" t="str">
        <f t="shared" ca="1" si="85"/>
        <v/>
      </c>
      <c r="AE196" t="str">
        <f t="shared" ca="1" si="85"/>
        <v/>
      </c>
      <c r="AF196" t="str">
        <f t="shared" ca="1" si="85"/>
        <v/>
      </c>
      <c r="AG196" t="str">
        <f t="shared" ca="1" si="85"/>
        <v/>
      </c>
      <c r="AH196" t="str">
        <f t="shared" ca="1" si="85"/>
        <v/>
      </c>
      <c r="AI196" t="str">
        <f t="shared" ca="1" si="85"/>
        <v/>
      </c>
      <c r="AJ196" t="str">
        <f t="shared" ca="1" si="85"/>
        <v/>
      </c>
      <c r="AK196" t="str">
        <f t="shared" ca="1" si="85"/>
        <v/>
      </c>
      <c r="AL196" t="str">
        <f t="shared" ca="1" si="85"/>
        <v/>
      </c>
      <c r="AM196" t="str">
        <f t="shared" ca="1" si="85"/>
        <v/>
      </c>
    </row>
    <row r="197" spans="1:39" x14ac:dyDescent="0.25">
      <c r="A197">
        <f t="shared" ca="1" si="87"/>
        <v>1870.6</v>
      </c>
      <c r="B197">
        <f t="shared" ref="B197:V204" ca="1" si="88">IF(ISBLANK(INDIRECT(ADDRESS(ROW(),B$1,4,1,"Raw_Data"))),"",(INDIRECT(ADDRESS(ROW(),B$1,4,1,"Raw_Data"))))</f>
        <v>318.5</v>
      </c>
      <c r="C197" s="15" t="s">
        <v>1045</v>
      </c>
      <c r="D197" t="str">
        <f t="shared" ca="1" si="88"/>
        <v/>
      </c>
      <c r="E197" t="str">
        <f t="shared" ca="1" si="88"/>
        <v>Wildcat Ridge Trail to Glen Ellis Falls (1990)</v>
      </c>
      <c r="F197" t="str">
        <f t="shared" ca="1" si="88"/>
        <v/>
      </c>
      <c r="G197">
        <f t="shared" ca="1" si="88"/>
        <v>241</v>
      </c>
      <c r="H197">
        <f t="shared" ca="1" si="88"/>
        <v>195</v>
      </c>
      <c r="I197" s="14" t="str">
        <f t="shared" ca="1" si="83"/>
        <v/>
      </c>
      <c r="J197" t="str">
        <f t="shared" ca="1" si="88"/>
        <v/>
      </c>
      <c r="K197" t="str">
        <f t="shared" ca="1" si="88"/>
        <v/>
      </c>
      <c r="L197" t="str">
        <f t="shared" ca="1" si="88"/>
        <v/>
      </c>
      <c r="M197" t="str">
        <f t="shared" ca="1" si="88"/>
        <v/>
      </c>
      <c r="N197" t="str">
        <f t="shared" ca="1" si="88"/>
        <v/>
      </c>
      <c r="O197" t="str">
        <f t="shared" ca="1" si="88"/>
        <v/>
      </c>
      <c r="P197" t="str">
        <f t="shared" ca="1" si="88"/>
        <v/>
      </c>
      <c r="Q197" t="str">
        <f t="shared" ca="1" si="88"/>
        <v/>
      </c>
      <c r="R197" t="str">
        <f t="shared" ca="1" si="88"/>
        <v/>
      </c>
      <c r="S197" t="str">
        <f t="shared" ca="1" si="88"/>
        <v/>
      </c>
      <c r="T197" t="str">
        <f t="shared" ca="1" si="88"/>
        <v/>
      </c>
      <c r="U197" t="str">
        <f t="shared" ca="1" si="88"/>
        <v/>
      </c>
      <c r="V197" t="str">
        <f t="shared" ca="1" si="88"/>
        <v/>
      </c>
      <c r="W197" t="str">
        <f t="shared" ca="1" si="84"/>
        <v/>
      </c>
      <c r="X197" t="str">
        <f t="shared" ca="1" si="84"/>
        <v/>
      </c>
      <c r="Y197" t="str">
        <f t="shared" ca="1" si="84"/>
        <v/>
      </c>
      <c r="Z197" t="str">
        <f t="shared" ca="1" si="84"/>
        <v/>
      </c>
      <c r="AA197" t="str">
        <f t="shared" ca="1" si="84"/>
        <v/>
      </c>
      <c r="AB197" t="str">
        <f t="shared" ca="1" si="71"/>
        <v/>
      </c>
      <c r="AC197" t="str">
        <f t="shared" ca="1" si="85"/>
        <v/>
      </c>
      <c r="AD197" t="str">
        <f t="shared" ca="1" si="85"/>
        <v/>
      </c>
      <c r="AE197" t="str">
        <f t="shared" ca="1" si="85"/>
        <v/>
      </c>
      <c r="AF197" t="str">
        <f t="shared" ca="1" si="85"/>
        <v/>
      </c>
      <c r="AG197" t="str">
        <f t="shared" ca="1" si="85"/>
        <v/>
      </c>
      <c r="AH197" t="str">
        <f t="shared" ca="1" si="85"/>
        <v/>
      </c>
      <c r="AI197" t="str">
        <f t="shared" ca="1" si="85"/>
        <v/>
      </c>
      <c r="AJ197" t="str">
        <f t="shared" ca="1" si="85"/>
        <v/>
      </c>
      <c r="AK197" t="str">
        <f t="shared" ca="1" si="85"/>
        <v/>
      </c>
      <c r="AL197" t="str">
        <f t="shared" ca="1" si="85"/>
        <v/>
      </c>
      <c r="AM197" t="str">
        <f t="shared" ca="1" si="85"/>
        <v/>
      </c>
    </row>
    <row r="198" spans="1:39" x14ac:dyDescent="0.25">
      <c r="A198">
        <f t="shared" ca="1" si="87"/>
        <v>1871.4</v>
      </c>
      <c r="B198">
        <f t="shared" ca="1" si="88"/>
        <v>317.7</v>
      </c>
      <c r="C198" s="15" t="s">
        <v>1044</v>
      </c>
      <c r="D198" t="str">
        <f t="shared" ca="1" si="88"/>
        <v/>
      </c>
      <c r="E198" t="str">
        <f t="shared" ca="1" si="88"/>
        <v>Open Ledge Sarges Crag (3000)</v>
      </c>
      <c r="F198" t="str">
        <f t="shared" ca="1" si="88"/>
        <v/>
      </c>
      <c r="G198">
        <f t="shared" ca="1" si="88"/>
        <v>241</v>
      </c>
      <c r="H198">
        <f t="shared" ca="1" si="88"/>
        <v>195</v>
      </c>
      <c r="I198" s="14" t="str">
        <f t="shared" ca="1" si="83"/>
        <v/>
      </c>
      <c r="J198" t="str">
        <f t="shared" ca="1" si="88"/>
        <v/>
      </c>
      <c r="K198" t="str">
        <f t="shared" ca="1" si="88"/>
        <v>Wildcat Ridge Trail</v>
      </c>
      <c r="L198" t="str">
        <f t="shared" ca="1" si="88"/>
        <v/>
      </c>
      <c r="M198" t="str">
        <f t="shared" ca="1" si="88"/>
        <v/>
      </c>
      <c r="N198" t="str">
        <f t="shared" ca="1" si="88"/>
        <v/>
      </c>
      <c r="O198" t="str">
        <f t="shared" ca="1" si="88"/>
        <v/>
      </c>
      <c r="P198" t="str">
        <f t="shared" ca="1" si="88"/>
        <v/>
      </c>
      <c r="Q198" t="str">
        <f t="shared" ca="1" si="88"/>
        <v/>
      </c>
      <c r="R198" t="str">
        <f t="shared" ca="1" si="88"/>
        <v/>
      </c>
      <c r="S198" t="str">
        <f t="shared" ca="1" si="88"/>
        <v/>
      </c>
      <c r="T198" t="str">
        <f t="shared" ca="1" si="88"/>
        <v/>
      </c>
      <c r="U198" t="str">
        <f t="shared" ca="1" si="88"/>
        <v/>
      </c>
      <c r="V198" t="str">
        <f t="shared" ca="1" si="88"/>
        <v/>
      </c>
      <c r="W198" t="str">
        <f t="shared" ca="1" si="84"/>
        <v/>
      </c>
      <c r="X198" t="str">
        <f t="shared" ca="1" si="84"/>
        <v/>
      </c>
      <c r="Y198" t="str">
        <f t="shared" ca="1" si="84"/>
        <v/>
      </c>
      <c r="Z198" t="str">
        <f t="shared" ca="1" si="84"/>
        <v/>
      </c>
      <c r="AA198" t="str">
        <f t="shared" ca="1" si="84"/>
        <v/>
      </c>
      <c r="AB198" t="str">
        <f t="shared" ca="1" si="71"/>
        <v/>
      </c>
      <c r="AC198" t="str">
        <f t="shared" ca="1" si="85"/>
        <v/>
      </c>
      <c r="AD198" t="str">
        <f t="shared" ca="1" si="85"/>
        <v/>
      </c>
      <c r="AE198" t="str">
        <f t="shared" ca="1" si="85"/>
        <v/>
      </c>
      <c r="AF198" t="str">
        <f t="shared" ca="1" si="85"/>
        <v/>
      </c>
      <c r="AG198" t="str">
        <f t="shared" ca="1" si="85"/>
        <v/>
      </c>
      <c r="AH198" t="str">
        <f t="shared" ca="1" si="85"/>
        <v/>
      </c>
      <c r="AI198" t="str">
        <f t="shared" ca="1" si="85"/>
        <v/>
      </c>
      <c r="AJ198" t="str">
        <f t="shared" ca="1" si="85"/>
        <v/>
      </c>
      <c r="AK198" t="str">
        <f t="shared" ca="1" si="85"/>
        <v/>
      </c>
      <c r="AL198" t="str">
        <f t="shared" ca="1" si="85"/>
        <v/>
      </c>
      <c r="AM198" t="str">
        <f t="shared" ca="1" si="85"/>
        <v/>
      </c>
    </row>
    <row r="199" spans="1:39" x14ac:dyDescent="0.25">
      <c r="A199">
        <f t="shared" ca="1" si="87"/>
        <v>1871.7</v>
      </c>
      <c r="B199">
        <f t="shared" ca="1" si="88"/>
        <v>317.39999999999998</v>
      </c>
      <c r="C199" s="15" t="s">
        <v>1043</v>
      </c>
      <c r="D199" t="str">
        <f t="shared" ca="1" si="88"/>
        <v/>
      </c>
      <c r="E199" t="str">
        <f t="shared" ca="1" si="88"/>
        <v>Spring (3250)</v>
      </c>
      <c r="F199" t="str">
        <f t="shared" ca="1" si="88"/>
        <v/>
      </c>
      <c r="G199">
        <f t="shared" ca="1" si="88"/>
        <v>241</v>
      </c>
      <c r="H199">
        <f t="shared" ca="1" si="88"/>
        <v>195</v>
      </c>
      <c r="I199" s="14" t="str">
        <f t="shared" ca="1" si="83"/>
        <v/>
      </c>
      <c r="J199" t="str">
        <f t="shared" ca="1" si="88"/>
        <v/>
      </c>
      <c r="K199" t="str">
        <f t="shared" ca="1" si="88"/>
        <v/>
      </c>
      <c r="L199" t="str">
        <f t="shared" ca="1" si="88"/>
        <v/>
      </c>
      <c r="M199" t="str">
        <f t="shared" ca="1" si="88"/>
        <v/>
      </c>
      <c r="N199" t="str">
        <f t="shared" ca="1" si="88"/>
        <v/>
      </c>
      <c r="O199" t="str">
        <f t="shared" ca="1" si="88"/>
        <v/>
      </c>
      <c r="P199" t="str">
        <f t="shared" ca="1" si="88"/>
        <v/>
      </c>
      <c r="Q199" t="str">
        <f t="shared" ca="1" si="88"/>
        <v/>
      </c>
      <c r="R199" t="str">
        <f t="shared" ca="1" si="88"/>
        <v/>
      </c>
      <c r="S199" t="str">
        <f t="shared" ca="1" si="88"/>
        <v/>
      </c>
      <c r="T199" t="str">
        <f t="shared" ca="1" si="88"/>
        <v/>
      </c>
      <c r="U199" t="str">
        <f t="shared" ca="1" si="88"/>
        <v/>
      </c>
      <c r="V199" t="str">
        <f t="shared" ca="1" si="88"/>
        <v/>
      </c>
      <c r="W199" t="str">
        <f t="shared" ca="1" si="84"/>
        <v/>
      </c>
      <c r="X199" t="str">
        <f t="shared" ca="1" si="84"/>
        <v/>
      </c>
      <c r="Y199" t="str">
        <f t="shared" ca="1" si="84"/>
        <v/>
      </c>
      <c r="Z199" t="str">
        <f t="shared" ca="1" si="84"/>
        <v/>
      </c>
      <c r="AA199" t="str">
        <f t="shared" ca="1" si="84"/>
        <v/>
      </c>
      <c r="AB199" t="str">
        <f t="shared" ca="1" si="71"/>
        <v/>
      </c>
      <c r="AC199" t="str">
        <f t="shared" ca="1" si="85"/>
        <v/>
      </c>
      <c r="AD199" t="str">
        <f t="shared" ca="1" si="85"/>
        <v/>
      </c>
      <c r="AE199" t="str">
        <f t="shared" ca="1" si="85"/>
        <v/>
      </c>
      <c r="AF199" t="str">
        <f t="shared" ca="1" si="85"/>
        <v/>
      </c>
      <c r="AG199" t="str">
        <f t="shared" ca="1" si="85"/>
        <v/>
      </c>
      <c r="AH199" t="str">
        <f t="shared" ca="1" si="85"/>
        <v/>
      </c>
      <c r="AI199" t="str">
        <f t="shared" ca="1" si="85"/>
        <v/>
      </c>
      <c r="AJ199" t="str">
        <f t="shared" ca="1" si="85"/>
        <v/>
      </c>
      <c r="AK199" t="str">
        <f t="shared" ca="1" si="85"/>
        <v/>
      </c>
      <c r="AL199" t="str">
        <f t="shared" ca="1" si="85"/>
        <v/>
      </c>
      <c r="AM199" t="str">
        <f t="shared" ca="1" si="85"/>
        <v/>
      </c>
    </row>
    <row r="200" spans="1:39" x14ac:dyDescent="0.25">
      <c r="A200">
        <f t="shared" ca="1" si="87"/>
        <v>1872.7</v>
      </c>
      <c r="B200">
        <f t="shared" ca="1" si="88"/>
        <v>316.39999999999998</v>
      </c>
      <c r="C200" s="15" t="s">
        <v>1046</v>
      </c>
      <c r="D200" t="str">
        <f t="shared" ca="1" si="88"/>
        <v/>
      </c>
      <c r="E200" t="str">
        <f t="shared" ca="1" si="88"/>
        <v xml:space="preserve">Wildcat Mountain Peak D (4020)...gondola </v>
      </c>
      <c r="F200" t="str">
        <f t="shared" ca="1" si="88"/>
        <v/>
      </c>
      <c r="G200">
        <f t="shared" ca="1" si="88"/>
        <v>241</v>
      </c>
      <c r="H200">
        <f t="shared" ca="1" si="88"/>
        <v>195</v>
      </c>
      <c r="I200" s="14" t="str">
        <f t="shared" ca="1" si="83"/>
        <v/>
      </c>
      <c r="J200" t="str">
        <f t="shared" ca="1" si="88"/>
        <v/>
      </c>
      <c r="K200" t="str">
        <f t="shared" ca="1" si="88"/>
        <v/>
      </c>
      <c r="L200" t="str">
        <f t="shared" ca="1" si="88"/>
        <v/>
      </c>
      <c r="M200" t="str">
        <f t="shared" ca="1" si="88"/>
        <v/>
      </c>
      <c r="N200" t="str">
        <f t="shared" ca="1" si="88"/>
        <v/>
      </c>
      <c r="O200" t="str">
        <f t="shared" ca="1" si="88"/>
        <v/>
      </c>
      <c r="P200" t="str">
        <f t="shared" ca="1" si="88"/>
        <v/>
      </c>
      <c r="Q200" t="str">
        <f t="shared" ca="1" si="88"/>
        <v/>
      </c>
      <c r="R200" t="str">
        <f t="shared" ca="1" si="88"/>
        <v/>
      </c>
      <c r="S200" t="str">
        <f t="shared" ca="1" si="88"/>
        <v/>
      </c>
      <c r="T200" t="str">
        <f t="shared" ca="1" si="88"/>
        <v/>
      </c>
      <c r="U200" t="str">
        <f t="shared" ca="1" si="88"/>
        <v/>
      </c>
      <c r="V200" t="str">
        <f t="shared" ca="1" si="88"/>
        <v/>
      </c>
      <c r="W200" t="str">
        <f t="shared" ca="1" si="84"/>
        <v/>
      </c>
      <c r="X200" t="str">
        <f t="shared" ca="1" si="84"/>
        <v/>
      </c>
      <c r="Y200" t="str">
        <f t="shared" ca="1" si="84"/>
        <v/>
      </c>
      <c r="Z200" t="str">
        <f t="shared" ca="1" si="84"/>
        <v/>
      </c>
      <c r="AA200" t="str">
        <f t="shared" ca="1" si="84"/>
        <v/>
      </c>
      <c r="AB200" t="str">
        <f t="shared" ca="1" si="71"/>
        <v/>
      </c>
      <c r="AC200" t="str">
        <f t="shared" ca="1" si="85"/>
        <v/>
      </c>
      <c r="AD200" t="str">
        <f t="shared" ca="1" si="85"/>
        <v/>
      </c>
      <c r="AE200" t="str">
        <f t="shared" ca="1" si="85"/>
        <v/>
      </c>
      <c r="AF200" t="str">
        <f t="shared" ca="1" si="85"/>
        <v/>
      </c>
      <c r="AG200" t="str">
        <f t="shared" ca="1" si="85"/>
        <v/>
      </c>
      <c r="AH200" t="str">
        <f t="shared" ca="1" si="85"/>
        <v/>
      </c>
      <c r="AI200" t="str">
        <f t="shared" ca="1" si="85"/>
        <v/>
      </c>
      <c r="AJ200" t="str">
        <f t="shared" ca="1" si="85"/>
        <v/>
      </c>
      <c r="AK200" t="str">
        <f t="shared" ca="1" si="85"/>
        <v/>
      </c>
      <c r="AL200" t="str">
        <f t="shared" ca="1" si="85"/>
        <v/>
      </c>
      <c r="AM200" t="str">
        <f t="shared" ca="1" si="85"/>
        <v/>
      </c>
    </row>
    <row r="201" spans="1:39" x14ac:dyDescent="0.25">
      <c r="A201">
        <f t="shared" ca="1" si="87"/>
        <v>1873.8</v>
      </c>
      <c r="B201">
        <f t="shared" ca="1" si="88"/>
        <v>315.3</v>
      </c>
      <c r="C201" s="15" t="s">
        <v>1047</v>
      </c>
      <c r="D201" t="str">
        <f t="shared" ca="1" si="88"/>
        <v/>
      </c>
      <c r="E201" t="str">
        <f t="shared" ca="1" si="88"/>
        <v>Wildcat Mountain Peak C (4298)</v>
      </c>
      <c r="F201" t="str">
        <f t="shared" ca="1" si="88"/>
        <v/>
      </c>
      <c r="G201">
        <f t="shared" ca="1" si="88"/>
        <v>241</v>
      </c>
      <c r="H201">
        <f t="shared" ca="1" si="88"/>
        <v>195</v>
      </c>
      <c r="I201" s="14" t="str">
        <f t="shared" ca="1" si="83"/>
        <v/>
      </c>
      <c r="J201" t="str">
        <f t="shared" ca="1" si="88"/>
        <v/>
      </c>
      <c r="K201" t="str">
        <f t="shared" ca="1" si="88"/>
        <v>carter-moriah trail</v>
      </c>
      <c r="L201" t="str">
        <f t="shared" ca="1" si="88"/>
        <v/>
      </c>
      <c r="M201" t="str">
        <f t="shared" ca="1" si="88"/>
        <v/>
      </c>
      <c r="N201" t="str">
        <f t="shared" ca="1" si="88"/>
        <v/>
      </c>
      <c r="O201" t="str">
        <f t="shared" ca="1" si="88"/>
        <v/>
      </c>
      <c r="P201" t="str">
        <f t="shared" ca="1" si="88"/>
        <v/>
      </c>
      <c r="Q201" t="str">
        <f t="shared" ca="1" si="88"/>
        <v/>
      </c>
      <c r="R201" t="str">
        <f t="shared" ca="1" si="88"/>
        <v/>
      </c>
      <c r="S201" t="str">
        <f t="shared" ca="1" si="88"/>
        <v/>
      </c>
      <c r="T201" t="str">
        <f t="shared" ca="1" si="88"/>
        <v/>
      </c>
      <c r="U201" t="str">
        <f t="shared" ca="1" si="88"/>
        <v/>
      </c>
      <c r="V201" t="str">
        <f t="shared" ca="1" si="88"/>
        <v/>
      </c>
      <c r="W201" t="str">
        <f t="shared" ref="W201:AA210" ca="1" si="89">IF(ISBLANK(INDIRECT(ADDRESS(ROW(),W$1,4,1,"Raw_Data"))),"",(INDIRECT(ADDRESS(ROW(),W$1,4,1,"Raw_Data"))))</f>
        <v/>
      </c>
      <c r="X201" t="str">
        <f t="shared" ca="1" si="89"/>
        <v/>
      </c>
      <c r="Y201" t="str">
        <f t="shared" ca="1" si="89"/>
        <v/>
      </c>
      <c r="Z201" t="str">
        <f t="shared" ca="1" si="89"/>
        <v/>
      </c>
      <c r="AA201" t="str">
        <f t="shared" ca="1" si="89"/>
        <v/>
      </c>
      <c r="AB201" t="str">
        <f t="shared" ca="1" si="71"/>
        <v/>
      </c>
      <c r="AC201" t="str">
        <f t="shared" ref="AC201:AM210" ca="1" si="90">IF(ISBLANK(INDIRECT(ADDRESS(ROW(),AC$1,4,1,"Raw_Data"))),"",(INDIRECT(ADDRESS(ROW(),AC$1,4,1,"Raw_Data"))))</f>
        <v/>
      </c>
      <c r="AD201" t="str">
        <f t="shared" ca="1" si="90"/>
        <v/>
      </c>
      <c r="AE201" t="str">
        <f t="shared" ca="1" si="90"/>
        <v/>
      </c>
      <c r="AF201" t="str">
        <f t="shared" ca="1" si="90"/>
        <v/>
      </c>
      <c r="AG201" t="str">
        <f t="shared" ca="1" si="90"/>
        <v/>
      </c>
      <c r="AH201" t="str">
        <f t="shared" ca="1" si="90"/>
        <v/>
      </c>
      <c r="AI201" t="str">
        <f t="shared" ca="1" si="90"/>
        <v/>
      </c>
      <c r="AJ201" t="str">
        <f t="shared" ca="1" si="90"/>
        <v/>
      </c>
      <c r="AK201" t="str">
        <f t="shared" ca="1" si="90"/>
        <v/>
      </c>
      <c r="AL201" t="str">
        <f t="shared" ca="1" si="90"/>
        <v/>
      </c>
      <c r="AM201" t="str">
        <f t="shared" ca="1" si="90"/>
        <v/>
      </c>
    </row>
    <row r="202" spans="1:39" x14ac:dyDescent="0.25">
      <c r="A202">
        <f t="shared" ca="1" si="87"/>
        <v>1874.2</v>
      </c>
      <c r="B202">
        <f t="shared" ca="1" si="88"/>
        <v>314.89999999999998</v>
      </c>
      <c r="C202" s="15" t="s">
        <v>1048</v>
      </c>
      <c r="D202" t="str">
        <f t="shared" ca="1" si="88"/>
        <v/>
      </c>
      <c r="E202" t="str">
        <f t="shared" ca="1" si="88"/>
        <v>Wildcat Mountain Peak B (4330)</v>
      </c>
      <c r="F202" t="str">
        <f t="shared" ca="1" si="88"/>
        <v/>
      </c>
      <c r="G202">
        <f t="shared" ca="1" si="88"/>
        <v>241</v>
      </c>
      <c r="H202">
        <f t="shared" ca="1" si="88"/>
        <v>195</v>
      </c>
      <c r="I202" s="14" t="str">
        <f t="shared" ca="1" si="83"/>
        <v/>
      </c>
      <c r="J202" t="str">
        <f t="shared" ca="1" si="88"/>
        <v/>
      </c>
      <c r="K202" t="str">
        <f t="shared" ca="1" si="88"/>
        <v/>
      </c>
      <c r="L202" t="str">
        <f t="shared" ca="1" si="88"/>
        <v/>
      </c>
      <c r="M202" t="str">
        <f t="shared" ca="1" si="88"/>
        <v/>
      </c>
      <c r="N202" t="str">
        <f t="shared" ca="1" si="88"/>
        <v/>
      </c>
      <c r="O202" t="str">
        <f t="shared" ca="1" si="88"/>
        <v/>
      </c>
      <c r="P202" t="str">
        <f t="shared" ca="1" si="88"/>
        <v/>
      </c>
      <c r="Q202" t="str">
        <f t="shared" ca="1" si="88"/>
        <v/>
      </c>
      <c r="R202" t="str">
        <f t="shared" ca="1" si="88"/>
        <v/>
      </c>
      <c r="S202" t="str">
        <f t="shared" ca="1" si="88"/>
        <v/>
      </c>
      <c r="T202" t="str">
        <f t="shared" ca="1" si="88"/>
        <v/>
      </c>
      <c r="U202" t="str">
        <f t="shared" ca="1" si="88"/>
        <v/>
      </c>
      <c r="V202" t="str">
        <f t="shared" ca="1" si="88"/>
        <v/>
      </c>
      <c r="W202" t="str">
        <f t="shared" ca="1" si="89"/>
        <v/>
      </c>
      <c r="X202" t="str">
        <f t="shared" ca="1" si="89"/>
        <v/>
      </c>
      <c r="Y202" t="str">
        <f t="shared" ca="1" si="89"/>
        <v/>
      </c>
      <c r="Z202" t="str">
        <f t="shared" ca="1" si="89"/>
        <v/>
      </c>
      <c r="AA202" t="str">
        <f t="shared" ca="1" si="89"/>
        <v/>
      </c>
      <c r="AB202" t="str">
        <f t="shared" ca="1" si="71"/>
        <v/>
      </c>
      <c r="AC202" t="str">
        <f t="shared" ca="1" si="90"/>
        <v/>
      </c>
      <c r="AD202" t="str">
        <f t="shared" ca="1" si="90"/>
        <v/>
      </c>
      <c r="AE202" t="str">
        <f t="shared" ca="1" si="90"/>
        <v/>
      </c>
      <c r="AF202" t="str">
        <f t="shared" ca="1" si="90"/>
        <v/>
      </c>
      <c r="AG202" t="str">
        <f t="shared" ca="1" si="90"/>
        <v/>
      </c>
      <c r="AH202" t="str">
        <f t="shared" ca="1" si="90"/>
        <v/>
      </c>
      <c r="AI202" t="str">
        <f t="shared" ca="1" si="90"/>
        <v/>
      </c>
      <c r="AJ202" t="str">
        <f t="shared" ca="1" si="90"/>
        <v/>
      </c>
      <c r="AK202" t="str">
        <f t="shared" ca="1" si="90"/>
        <v/>
      </c>
      <c r="AL202" t="str">
        <f t="shared" ca="1" si="90"/>
        <v/>
      </c>
      <c r="AM202" t="str">
        <f t="shared" ca="1" si="90"/>
        <v/>
      </c>
    </row>
    <row r="203" spans="1:39" x14ac:dyDescent="0.25">
      <c r="A203">
        <f t="shared" ca="1" si="87"/>
        <v>1874.7</v>
      </c>
      <c r="B203">
        <f t="shared" ca="1" si="88"/>
        <v>314.39999999999998</v>
      </c>
      <c r="C203" s="15" t="s">
        <v>1048</v>
      </c>
      <c r="D203" t="str">
        <f t="shared" ca="1" si="88"/>
        <v>FEATURE</v>
      </c>
      <c r="E203" t="str">
        <f t="shared" ca="1" si="88"/>
        <v>Wildcat Mountain Peak A (4442)</v>
      </c>
      <c r="F203" t="str">
        <f t="shared" ca="1" si="88"/>
        <v/>
      </c>
      <c r="G203">
        <f t="shared" ca="1" si="88"/>
        <v>241</v>
      </c>
      <c r="H203">
        <f t="shared" ca="1" si="88"/>
        <v>195</v>
      </c>
      <c r="I203" s="14" t="str">
        <f t="shared" ca="1" si="83"/>
        <v/>
      </c>
      <c r="J203" t="str">
        <f t="shared" ca="1" si="88"/>
        <v/>
      </c>
      <c r="K203" t="str">
        <f t="shared" ca="1" si="88"/>
        <v/>
      </c>
      <c r="L203" t="str">
        <f t="shared" ca="1" si="88"/>
        <v/>
      </c>
      <c r="M203" t="str">
        <f t="shared" ca="1" si="88"/>
        <v/>
      </c>
      <c r="N203" t="str">
        <f t="shared" ca="1" si="88"/>
        <v/>
      </c>
      <c r="O203" t="str">
        <f t="shared" ca="1" si="88"/>
        <v/>
      </c>
      <c r="P203" t="str">
        <f t="shared" ca="1" si="88"/>
        <v/>
      </c>
      <c r="Q203" t="str">
        <f t="shared" ca="1" si="88"/>
        <v/>
      </c>
      <c r="R203" t="str">
        <f t="shared" ca="1" si="88"/>
        <v/>
      </c>
      <c r="S203" t="str">
        <f t="shared" ca="1" si="88"/>
        <v/>
      </c>
      <c r="T203" t="str">
        <f t="shared" ca="1" si="88"/>
        <v/>
      </c>
      <c r="U203" t="str">
        <f t="shared" ca="1" si="88"/>
        <v/>
      </c>
      <c r="V203" t="str">
        <f t="shared" ca="1" si="88"/>
        <v/>
      </c>
      <c r="W203" t="str">
        <f t="shared" ca="1" si="89"/>
        <v/>
      </c>
      <c r="X203" t="str">
        <f t="shared" ca="1" si="89"/>
        <v/>
      </c>
      <c r="Y203" t="str">
        <f t="shared" ca="1" si="89"/>
        <v/>
      </c>
      <c r="Z203" t="str">
        <f t="shared" ca="1" si="89"/>
        <v/>
      </c>
      <c r="AA203" t="str">
        <f t="shared" ca="1" si="89"/>
        <v/>
      </c>
      <c r="AB203" t="str">
        <f t="shared" ca="1" si="71"/>
        <v/>
      </c>
      <c r="AC203" t="str">
        <f t="shared" ca="1" si="90"/>
        <v/>
      </c>
      <c r="AD203" t="str">
        <f t="shared" ca="1" si="90"/>
        <v/>
      </c>
      <c r="AE203" t="str">
        <f t="shared" ca="1" si="90"/>
        <v/>
      </c>
      <c r="AF203" t="str">
        <f t="shared" ca="1" si="90"/>
        <v/>
      </c>
      <c r="AG203" t="str">
        <f t="shared" ca="1" si="90"/>
        <v/>
      </c>
      <c r="AH203" t="str">
        <f t="shared" ca="1" si="90"/>
        <v/>
      </c>
      <c r="AI203" t="str">
        <f t="shared" ca="1" si="90"/>
        <v/>
      </c>
      <c r="AJ203" t="str">
        <f t="shared" ca="1" si="90"/>
        <v/>
      </c>
      <c r="AK203" t="str">
        <f t="shared" ca="1" si="90"/>
        <v/>
      </c>
      <c r="AL203" t="str">
        <f t="shared" ca="1" si="90"/>
        <v/>
      </c>
      <c r="AM203" t="str">
        <f t="shared" ca="1" si="90"/>
        <v/>
      </c>
    </row>
    <row r="204" spans="1:39" x14ac:dyDescent="0.25">
      <c r="A204">
        <f t="shared" ca="1" si="87"/>
        <v>1875.6</v>
      </c>
      <c r="B204">
        <f t="shared" ca="1" si="88"/>
        <v>313.5</v>
      </c>
      <c r="C204" s="15" t="s">
        <v>1048</v>
      </c>
      <c r="D204" t="str">
        <f t="shared" ca="1" si="88"/>
        <v>HUT</v>
      </c>
      <c r="E204" t="str">
        <f t="shared" ca="1" si="88"/>
        <v>Nineteen Mile Brook Trail (3350) Carter Notch +AMC Carter Notch Hut</v>
      </c>
      <c r="F204" t="str">
        <f t="shared" ref="B204:V219" ca="1" si="91">IF(ISBLANK(INDIRECT(ADDRESS(ROW(),F$1,4,1,"Raw_Data"))),"",(INDIRECT(ADDRESS(ROW(),F$1,4,1,"Raw_Data"))))</f>
        <v>The hut is open through the year  and sleeps 40 guests in two bunkhouses. </v>
      </c>
      <c r="G204">
        <f t="shared" ca="1" si="91"/>
        <v>241</v>
      </c>
      <c r="H204">
        <f t="shared" ca="1" si="91"/>
        <v>195</v>
      </c>
      <c r="I204" s="14" t="str">
        <f t="shared" ca="1" si="91"/>
        <v/>
      </c>
      <c r="J204" t="str">
        <f t="shared" ca="1" si="91"/>
        <v/>
      </c>
      <c r="K204" t="str">
        <f t="shared" ca="1" si="91"/>
        <v/>
      </c>
      <c r="L204" t="str">
        <f t="shared" ca="1" si="91"/>
        <v>E-0.2m L; M; w</v>
      </c>
      <c r="M204" t="str">
        <f t="shared" ca="1" si="91"/>
        <v>E-0.2m</v>
      </c>
      <c r="N204" t="str">
        <f t="shared" ca="1" si="91"/>
        <v/>
      </c>
      <c r="O204" t="str">
        <f t="shared" ca="1" si="91"/>
        <v/>
      </c>
      <c r="P204" t="str">
        <f t="shared" ca="1" si="91"/>
        <v/>
      </c>
      <c r="Q204" t="str">
        <f t="shared" ca="1" si="91"/>
        <v/>
      </c>
      <c r="R204" t="str">
        <f t="shared" ca="1" si="91"/>
        <v/>
      </c>
      <c r="S204" t="str">
        <f t="shared" ca="1" si="91"/>
        <v/>
      </c>
      <c r="T204" t="str">
        <f t="shared" ca="1" si="91"/>
        <v/>
      </c>
      <c r="U204" t="str">
        <f t="shared" ca="1" si="91"/>
        <v/>
      </c>
      <c r="V204" t="str">
        <f t="shared" ca="1" si="91"/>
        <v/>
      </c>
      <c r="W204" t="str">
        <f t="shared" ca="1" si="89"/>
        <v/>
      </c>
      <c r="X204" t="str">
        <f t="shared" ca="1" si="89"/>
        <v/>
      </c>
      <c r="Y204" t="str">
        <f t="shared" ca="1" si="89"/>
        <v/>
      </c>
      <c r="Z204" t="str">
        <f t="shared" ca="1" si="89"/>
        <v/>
      </c>
      <c r="AA204" t="str">
        <f t="shared" ca="1" si="89"/>
        <v/>
      </c>
      <c r="AB204" t="str">
        <f t="shared" ca="1" si="71"/>
        <v/>
      </c>
      <c r="AC204" t="str">
        <f t="shared" ca="1" si="90"/>
        <v/>
      </c>
      <c r="AD204" t="str">
        <f t="shared" ca="1" si="90"/>
        <v>X</v>
      </c>
      <c r="AE204" t="str">
        <f t="shared" ca="1" si="90"/>
        <v/>
      </c>
      <c r="AF204" t="str">
        <f t="shared" ca="1" si="90"/>
        <v>X</v>
      </c>
      <c r="AG204" t="str">
        <f t="shared" ca="1" si="90"/>
        <v>X</v>
      </c>
      <c r="AH204" t="str">
        <f t="shared" ca="1" si="90"/>
        <v/>
      </c>
      <c r="AI204" t="str">
        <f t="shared" ca="1" si="90"/>
        <v/>
      </c>
      <c r="AJ204" t="str">
        <f t="shared" ca="1" si="90"/>
        <v/>
      </c>
      <c r="AK204">
        <f t="shared" ca="1" si="90"/>
        <v>-71.195899999999995</v>
      </c>
      <c r="AL204">
        <f t="shared" ca="1" si="90"/>
        <v>44.259300000000003</v>
      </c>
      <c r="AM204">
        <f t="shared" ca="1" si="90"/>
        <v>3890</v>
      </c>
    </row>
    <row r="205" spans="1:39" x14ac:dyDescent="0.25">
      <c r="A205">
        <f t="shared" ca="1" si="87"/>
        <v>1876.3</v>
      </c>
      <c r="B205">
        <f t="shared" ca="1" si="91"/>
        <v>312.8</v>
      </c>
      <c r="C205" s="15" t="s">
        <v>1048</v>
      </c>
      <c r="D205" t="str">
        <f t="shared" ca="1" si="91"/>
        <v/>
      </c>
      <c r="E205" t="str">
        <f t="shared" ca="1" si="91"/>
        <v>Spring (4300)</v>
      </c>
      <c r="F205" t="str">
        <f t="shared" ca="1" si="91"/>
        <v/>
      </c>
      <c r="G205">
        <f t="shared" ca="1" si="91"/>
        <v>241</v>
      </c>
      <c r="H205">
        <f t="shared" ca="1" si="91"/>
        <v>195</v>
      </c>
      <c r="I205" s="14" t="str">
        <f t="shared" ca="1" si="91"/>
        <v/>
      </c>
      <c r="J205" t="str">
        <f t="shared" ca="1" si="91"/>
        <v/>
      </c>
      <c r="K205" t="str">
        <f t="shared" ca="1" si="91"/>
        <v/>
      </c>
      <c r="L205" t="str">
        <f t="shared" ca="1" si="91"/>
        <v>w</v>
      </c>
      <c r="M205" t="str">
        <f t="shared" ca="1" si="91"/>
        <v/>
      </c>
      <c r="N205" t="str">
        <f t="shared" ca="1" si="91"/>
        <v/>
      </c>
      <c r="O205" t="str">
        <f t="shared" ca="1" si="91"/>
        <v/>
      </c>
      <c r="P205" t="str">
        <f t="shared" ca="1" si="91"/>
        <v/>
      </c>
      <c r="Q205" t="str">
        <f t="shared" ca="1" si="91"/>
        <v/>
      </c>
      <c r="R205" t="str">
        <f t="shared" ca="1" si="91"/>
        <v/>
      </c>
      <c r="S205" t="str">
        <f t="shared" ca="1" si="91"/>
        <v/>
      </c>
      <c r="T205" t="str">
        <f t="shared" ca="1" si="91"/>
        <v/>
      </c>
      <c r="U205" t="str">
        <f t="shared" ca="1" si="91"/>
        <v/>
      </c>
      <c r="V205" t="str">
        <f t="shared" ca="1" si="91"/>
        <v/>
      </c>
      <c r="W205" t="str">
        <f t="shared" ca="1" si="89"/>
        <v/>
      </c>
      <c r="X205" t="str">
        <f t="shared" ca="1" si="89"/>
        <v/>
      </c>
      <c r="Y205" t="str">
        <f t="shared" ca="1" si="89"/>
        <v/>
      </c>
      <c r="Z205" t="str">
        <f t="shared" ca="1" si="89"/>
        <v/>
      </c>
      <c r="AA205" t="str">
        <f t="shared" ca="1" si="89"/>
        <v/>
      </c>
      <c r="AB205" t="str">
        <f t="shared" ca="1" si="71"/>
        <v/>
      </c>
      <c r="AC205" t="str">
        <f t="shared" ca="1" si="90"/>
        <v/>
      </c>
      <c r="AD205" t="str">
        <f t="shared" ca="1" si="90"/>
        <v/>
      </c>
      <c r="AE205" t="str">
        <f t="shared" ca="1" si="90"/>
        <v/>
      </c>
      <c r="AF205" t="str">
        <f t="shared" ca="1" si="90"/>
        <v>X</v>
      </c>
      <c r="AG205" t="str">
        <f t="shared" ca="1" si="90"/>
        <v/>
      </c>
      <c r="AH205" t="str">
        <f t="shared" ca="1" si="90"/>
        <v/>
      </c>
      <c r="AI205" t="str">
        <f t="shared" ca="1" si="90"/>
        <v/>
      </c>
      <c r="AJ205" t="str">
        <f t="shared" ca="1" si="90"/>
        <v/>
      </c>
      <c r="AK205" t="str">
        <f t="shared" ca="1" si="90"/>
        <v/>
      </c>
      <c r="AL205" t="str">
        <f t="shared" ca="1" si="90"/>
        <v/>
      </c>
      <c r="AM205" t="str">
        <f t="shared" ca="1" si="90"/>
        <v/>
      </c>
    </row>
    <row r="206" spans="1:39" x14ac:dyDescent="0.25">
      <c r="A206">
        <f t="shared" ca="1" si="87"/>
        <v>1876.8</v>
      </c>
      <c r="B206">
        <f t="shared" ca="1" si="91"/>
        <v>312.3</v>
      </c>
      <c r="C206" s="15" t="s">
        <v>1048</v>
      </c>
      <c r="D206" t="str">
        <f t="shared" ca="1" si="91"/>
        <v>FEATURE</v>
      </c>
      <c r="E206" t="str">
        <f t="shared" ca="1" si="91"/>
        <v>Carter Dome Rainbow Trail (4832)</v>
      </c>
      <c r="F206" t="str">
        <f t="shared" ca="1" si="91"/>
        <v/>
      </c>
      <c r="G206">
        <f t="shared" ca="1" si="91"/>
        <v>241</v>
      </c>
      <c r="H206">
        <f t="shared" ca="1" si="91"/>
        <v>198</v>
      </c>
      <c r="I206" s="14" t="str">
        <f t="shared" ca="1" si="91"/>
        <v/>
      </c>
      <c r="J206" t="str">
        <f t="shared" ca="1" si="91"/>
        <v/>
      </c>
      <c r="K206" t="str">
        <f t="shared" ca="1" si="91"/>
        <v/>
      </c>
      <c r="L206" t="str">
        <f t="shared" ca="1" si="91"/>
        <v/>
      </c>
      <c r="M206" t="str">
        <f t="shared" ca="1" si="91"/>
        <v/>
      </c>
      <c r="N206" t="str">
        <f t="shared" ca="1" si="91"/>
        <v/>
      </c>
      <c r="O206" t="str">
        <f t="shared" ca="1" si="91"/>
        <v/>
      </c>
      <c r="P206" t="str">
        <f t="shared" ca="1" si="91"/>
        <v/>
      </c>
      <c r="Q206" t="str">
        <f t="shared" ca="1" si="91"/>
        <v/>
      </c>
      <c r="R206" t="str">
        <f t="shared" ca="1" si="91"/>
        <v/>
      </c>
      <c r="S206" t="str">
        <f t="shared" ca="1" si="91"/>
        <v/>
      </c>
      <c r="T206" t="str">
        <f t="shared" ca="1" si="91"/>
        <v/>
      </c>
      <c r="U206" t="str">
        <f t="shared" ca="1" si="91"/>
        <v/>
      </c>
      <c r="V206" t="str">
        <f t="shared" ca="1" si="91"/>
        <v/>
      </c>
      <c r="W206" t="str">
        <f t="shared" ca="1" si="89"/>
        <v/>
      </c>
      <c r="X206" t="str">
        <f t="shared" ca="1" si="89"/>
        <v/>
      </c>
      <c r="Y206" t="str">
        <f t="shared" ca="1" si="89"/>
        <v/>
      </c>
      <c r="Z206" t="str">
        <f t="shared" ca="1" si="89"/>
        <v/>
      </c>
      <c r="AA206" t="str">
        <f t="shared" ca="1" si="89"/>
        <v/>
      </c>
      <c r="AB206" t="str">
        <f t="shared" ca="1" si="71"/>
        <v/>
      </c>
      <c r="AC206" t="str">
        <f t="shared" ca="1" si="90"/>
        <v/>
      </c>
      <c r="AD206" t="str">
        <f t="shared" ca="1" si="90"/>
        <v/>
      </c>
      <c r="AE206" t="str">
        <f t="shared" ca="1" si="90"/>
        <v/>
      </c>
      <c r="AF206" t="str">
        <f t="shared" ca="1" si="90"/>
        <v/>
      </c>
      <c r="AG206" t="str">
        <f t="shared" ca="1" si="90"/>
        <v/>
      </c>
      <c r="AH206" t="str">
        <f t="shared" ca="1" si="90"/>
        <v/>
      </c>
      <c r="AI206" t="str">
        <f t="shared" ca="1" si="90"/>
        <v/>
      </c>
      <c r="AJ206" t="str">
        <f t="shared" ca="1" si="90"/>
        <v/>
      </c>
      <c r="AK206" t="str">
        <f t="shared" ca="1" si="90"/>
        <v/>
      </c>
      <c r="AL206" t="str">
        <f t="shared" ca="1" si="90"/>
        <v/>
      </c>
      <c r="AM206" t="str">
        <f t="shared" ca="1" si="90"/>
        <v/>
      </c>
    </row>
    <row r="207" spans="1:39" x14ac:dyDescent="0.25">
      <c r="A207">
        <f t="shared" ca="1" si="87"/>
        <v>1877.2</v>
      </c>
      <c r="B207">
        <f t="shared" ca="1" si="91"/>
        <v>311.89999999999998</v>
      </c>
      <c r="C207" s="15" t="s">
        <v>1048</v>
      </c>
      <c r="D207" t="str">
        <f t="shared" ca="1" si="91"/>
        <v/>
      </c>
      <c r="E207" t="str">
        <f t="shared" ca="1" si="91"/>
        <v>Black Angel Trail (4600)</v>
      </c>
      <c r="F207" t="str">
        <f t="shared" ca="1" si="91"/>
        <v/>
      </c>
      <c r="G207">
        <f t="shared" ca="1" si="91"/>
        <v>241</v>
      </c>
      <c r="H207">
        <f t="shared" ca="1" si="91"/>
        <v>198</v>
      </c>
      <c r="I207" s="14" t="str">
        <f t="shared" ca="1" si="91"/>
        <v/>
      </c>
      <c r="J207" t="str">
        <f t="shared" ca="1" si="91"/>
        <v/>
      </c>
      <c r="K207" t="str">
        <f t="shared" ca="1" si="91"/>
        <v/>
      </c>
      <c r="L207" t="str">
        <f t="shared" ca="1" si="91"/>
        <v/>
      </c>
      <c r="M207" t="str">
        <f t="shared" ca="1" si="91"/>
        <v/>
      </c>
      <c r="N207" t="str">
        <f t="shared" ca="1" si="91"/>
        <v/>
      </c>
      <c r="O207" t="str">
        <f t="shared" ca="1" si="91"/>
        <v/>
      </c>
      <c r="P207" t="str">
        <f t="shared" ca="1" si="91"/>
        <v/>
      </c>
      <c r="Q207" t="str">
        <f t="shared" ca="1" si="91"/>
        <v/>
      </c>
      <c r="R207" t="str">
        <f t="shared" ca="1" si="91"/>
        <v/>
      </c>
      <c r="S207" t="str">
        <f t="shared" ca="1" si="91"/>
        <v/>
      </c>
      <c r="T207" t="str">
        <f t="shared" ca="1" si="91"/>
        <v/>
      </c>
      <c r="U207" t="str">
        <f t="shared" ca="1" si="91"/>
        <v/>
      </c>
      <c r="V207" t="str">
        <f t="shared" ca="1" si="91"/>
        <v/>
      </c>
      <c r="W207" t="str">
        <f t="shared" ca="1" si="89"/>
        <v/>
      </c>
      <c r="X207" t="str">
        <f t="shared" ca="1" si="89"/>
        <v/>
      </c>
      <c r="Y207" t="str">
        <f t="shared" ca="1" si="89"/>
        <v/>
      </c>
      <c r="Z207" t="str">
        <f t="shared" ca="1" si="89"/>
        <v/>
      </c>
      <c r="AA207" t="str">
        <f t="shared" ca="1" si="89"/>
        <v/>
      </c>
      <c r="AB207" t="str">
        <f t="shared" ca="1" si="71"/>
        <v/>
      </c>
      <c r="AC207" t="str">
        <f t="shared" ca="1" si="90"/>
        <v/>
      </c>
      <c r="AD207" t="str">
        <f t="shared" ca="1" si="90"/>
        <v/>
      </c>
      <c r="AE207" t="str">
        <f t="shared" ca="1" si="90"/>
        <v/>
      </c>
      <c r="AF207" t="str">
        <f t="shared" ca="1" si="90"/>
        <v/>
      </c>
      <c r="AG207" t="str">
        <f t="shared" ca="1" si="90"/>
        <v/>
      </c>
      <c r="AH207" t="str">
        <f t="shared" ca="1" si="90"/>
        <v/>
      </c>
      <c r="AI207" t="str">
        <f t="shared" ca="1" si="90"/>
        <v/>
      </c>
      <c r="AJ207" t="str">
        <f t="shared" ca="1" si="90"/>
        <v/>
      </c>
      <c r="AK207" t="str">
        <f t="shared" ca="1" si="90"/>
        <v/>
      </c>
      <c r="AL207" t="str">
        <f t="shared" ca="1" si="90"/>
        <v/>
      </c>
      <c r="AM207" t="str">
        <f t="shared" ca="1" si="90"/>
        <v/>
      </c>
    </row>
    <row r="208" spans="1:39" x14ac:dyDescent="0.25">
      <c r="A208">
        <f t="shared" ca="1" si="87"/>
        <v>1877.6</v>
      </c>
      <c r="B208">
        <f t="shared" ca="1" si="91"/>
        <v>311.5</v>
      </c>
      <c r="C208" s="15" t="s">
        <v>1048</v>
      </c>
      <c r="D208" t="str">
        <f t="shared" ca="1" si="91"/>
        <v/>
      </c>
      <c r="E208" t="str">
        <f t="shared" ca="1" si="91"/>
        <v>Mt. Hight (4675)</v>
      </c>
      <c r="F208" t="str">
        <f t="shared" ca="1" si="91"/>
        <v/>
      </c>
      <c r="G208">
        <f t="shared" ca="1" si="91"/>
        <v>241</v>
      </c>
      <c r="H208">
        <f t="shared" ca="1" si="91"/>
        <v>198</v>
      </c>
      <c r="I208" s="14" t="str">
        <f t="shared" ca="1" si="91"/>
        <v/>
      </c>
      <c r="J208" t="str">
        <f t="shared" ca="1" si="91"/>
        <v/>
      </c>
      <c r="K208" t="str">
        <f t="shared" ca="1" si="91"/>
        <v/>
      </c>
      <c r="L208" t="str">
        <f t="shared" ca="1" si="91"/>
        <v/>
      </c>
      <c r="M208" t="str">
        <f t="shared" ca="1" si="91"/>
        <v/>
      </c>
      <c r="N208" t="str">
        <f t="shared" ca="1" si="91"/>
        <v/>
      </c>
      <c r="O208" t="str">
        <f t="shared" ca="1" si="91"/>
        <v/>
      </c>
      <c r="P208" t="str">
        <f t="shared" ca="1" si="91"/>
        <v/>
      </c>
      <c r="Q208" t="str">
        <f t="shared" ca="1" si="91"/>
        <v/>
      </c>
      <c r="R208" t="str">
        <f t="shared" ca="1" si="91"/>
        <v/>
      </c>
      <c r="S208" t="str">
        <f t="shared" ca="1" si="91"/>
        <v/>
      </c>
      <c r="T208" t="str">
        <f t="shared" ca="1" si="91"/>
        <v/>
      </c>
      <c r="U208" t="str">
        <f t="shared" ca="1" si="91"/>
        <v/>
      </c>
      <c r="V208" t="str">
        <f t="shared" ca="1" si="91"/>
        <v/>
      </c>
      <c r="W208" t="str">
        <f t="shared" ca="1" si="89"/>
        <v/>
      </c>
      <c r="X208" t="str">
        <f t="shared" ca="1" si="89"/>
        <v/>
      </c>
      <c r="Y208" t="str">
        <f t="shared" ca="1" si="89"/>
        <v/>
      </c>
      <c r="Z208" t="str">
        <f t="shared" ca="1" si="89"/>
        <v/>
      </c>
      <c r="AA208" t="str">
        <f t="shared" ca="1" si="89"/>
        <v/>
      </c>
      <c r="AB208" t="str">
        <f t="shared" ca="1" si="71"/>
        <v/>
      </c>
      <c r="AC208" t="str">
        <f t="shared" ca="1" si="90"/>
        <v/>
      </c>
      <c r="AD208" t="str">
        <f t="shared" ca="1" si="90"/>
        <v/>
      </c>
      <c r="AE208" t="str">
        <f t="shared" ca="1" si="90"/>
        <v/>
      </c>
      <c r="AF208" t="str">
        <f t="shared" ca="1" si="90"/>
        <v/>
      </c>
      <c r="AG208" t="str">
        <f t="shared" ca="1" si="90"/>
        <v/>
      </c>
      <c r="AH208" t="str">
        <f t="shared" ca="1" si="90"/>
        <v/>
      </c>
      <c r="AI208" t="str">
        <f t="shared" ca="1" si="90"/>
        <v/>
      </c>
      <c r="AJ208" t="str">
        <f t="shared" ca="1" si="90"/>
        <v/>
      </c>
      <c r="AK208" t="str">
        <f t="shared" ca="1" si="90"/>
        <v/>
      </c>
      <c r="AL208" t="str">
        <f t="shared" ca="1" si="90"/>
        <v/>
      </c>
      <c r="AM208" t="str">
        <f t="shared" ca="1" si="90"/>
        <v/>
      </c>
    </row>
    <row r="209" spans="1:39" x14ac:dyDescent="0.25">
      <c r="A209">
        <f t="shared" ca="1" si="87"/>
        <v>1878.2</v>
      </c>
      <c r="B209">
        <f t="shared" ca="1" si="91"/>
        <v>310.89999999999998</v>
      </c>
      <c r="C209" s="15" t="s">
        <v>1048</v>
      </c>
      <c r="D209" t="str">
        <f t="shared" ca="1" si="91"/>
        <v/>
      </c>
      <c r="E209" t="str">
        <f t="shared" ca="1" si="91"/>
        <v>Zeta Pass (3890)</v>
      </c>
      <c r="F209" t="str">
        <f t="shared" ca="1" si="91"/>
        <v/>
      </c>
      <c r="G209">
        <f t="shared" ca="1" si="91"/>
        <v>241</v>
      </c>
      <c r="H209">
        <f t="shared" ca="1" si="91"/>
        <v>198</v>
      </c>
      <c r="I209" s="14" t="str">
        <f t="shared" ca="1" si="91"/>
        <v/>
      </c>
      <c r="J209" t="str">
        <f t="shared" ca="1" si="91"/>
        <v/>
      </c>
      <c r="K209" t="str">
        <f t="shared" ca="1" si="91"/>
        <v/>
      </c>
      <c r="L209" t="str">
        <f t="shared" ca="1" si="91"/>
        <v>w</v>
      </c>
      <c r="M209" t="str">
        <f t="shared" ca="1" si="91"/>
        <v/>
      </c>
      <c r="N209" t="str">
        <f t="shared" ca="1" si="91"/>
        <v/>
      </c>
      <c r="O209" t="str">
        <f t="shared" ca="1" si="91"/>
        <v/>
      </c>
      <c r="P209" t="str">
        <f t="shared" ca="1" si="91"/>
        <v/>
      </c>
      <c r="Q209" t="str">
        <f t="shared" ca="1" si="91"/>
        <v/>
      </c>
      <c r="R209" t="str">
        <f t="shared" ca="1" si="91"/>
        <v/>
      </c>
      <c r="S209" t="str">
        <f t="shared" ca="1" si="91"/>
        <v/>
      </c>
      <c r="T209" t="str">
        <f t="shared" ca="1" si="91"/>
        <v/>
      </c>
      <c r="U209" t="str">
        <f t="shared" ca="1" si="91"/>
        <v/>
      </c>
      <c r="V209" t="str">
        <f t="shared" ca="1" si="91"/>
        <v/>
      </c>
      <c r="W209" t="str">
        <f t="shared" ca="1" si="89"/>
        <v/>
      </c>
      <c r="X209" t="str">
        <f t="shared" ca="1" si="89"/>
        <v/>
      </c>
      <c r="Y209" t="str">
        <f t="shared" ca="1" si="89"/>
        <v/>
      </c>
      <c r="Z209" t="str">
        <f t="shared" ca="1" si="89"/>
        <v/>
      </c>
      <c r="AA209" t="str">
        <f t="shared" ca="1" si="89"/>
        <v/>
      </c>
      <c r="AB209" t="str">
        <f t="shared" ca="1" si="71"/>
        <v/>
      </c>
      <c r="AC209" t="str">
        <f t="shared" ca="1" si="90"/>
        <v/>
      </c>
      <c r="AD209" t="str">
        <f t="shared" ca="1" si="90"/>
        <v/>
      </c>
      <c r="AE209" t="str">
        <f t="shared" ca="1" si="90"/>
        <v/>
      </c>
      <c r="AF209" t="str">
        <f t="shared" ca="1" si="90"/>
        <v>X</v>
      </c>
      <c r="AG209" t="str">
        <f t="shared" ca="1" si="90"/>
        <v/>
      </c>
      <c r="AH209" t="str">
        <f t="shared" ca="1" si="90"/>
        <v/>
      </c>
      <c r="AI209" t="str">
        <f t="shared" ca="1" si="90"/>
        <v/>
      </c>
      <c r="AJ209" t="str">
        <f t="shared" ca="1" si="90"/>
        <v/>
      </c>
      <c r="AK209" t="str">
        <f t="shared" ca="1" si="90"/>
        <v/>
      </c>
      <c r="AL209" t="str">
        <f t="shared" ca="1" si="90"/>
        <v/>
      </c>
      <c r="AM209" t="str">
        <f t="shared" ca="1" si="90"/>
        <v/>
      </c>
    </row>
    <row r="210" spans="1:39" x14ac:dyDescent="0.25">
      <c r="A210">
        <f t="shared" ca="1" si="87"/>
        <v>1879</v>
      </c>
      <c r="B210">
        <f t="shared" ca="1" si="91"/>
        <v>310.10000000000002</v>
      </c>
      <c r="C210" s="15" t="s">
        <v>1048</v>
      </c>
      <c r="D210" t="str">
        <f t="shared" ca="1" si="91"/>
        <v>FEATURE</v>
      </c>
      <c r="E210" t="str">
        <f t="shared" ca="1" si="91"/>
        <v>South Carter Mountain (4458)</v>
      </c>
      <c r="F210" t="str">
        <f t="shared" ca="1" si="91"/>
        <v/>
      </c>
      <c r="G210">
        <f t="shared" ca="1" si="91"/>
        <v>241</v>
      </c>
      <c r="H210">
        <f t="shared" ca="1" si="91"/>
        <v>198</v>
      </c>
      <c r="I210" s="14" t="str">
        <f t="shared" ca="1" si="91"/>
        <v/>
      </c>
      <c r="J210" t="str">
        <f t="shared" ca="1" si="91"/>
        <v/>
      </c>
      <c r="K210" t="str">
        <f t="shared" ca="1" si="91"/>
        <v/>
      </c>
      <c r="L210" t="str">
        <f t="shared" ca="1" si="91"/>
        <v/>
      </c>
      <c r="M210" t="str">
        <f t="shared" ca="1" si="91"/>
        <v/>
      </c>
      <c r="N210" t="str">
        <f t="shared" ca="1" si="91"/>
        <v/>
      </c>
      <c r="O210" t="str">
        <f t="shared" ca="1" si="91"/>
        <v/>
      </c>
      <c r="P210" t="str">
        <f t="shared" ca="1" si="91"/>
        <v/>
      </c>
      <c r="Q210" t="str">
        <f t="shared" ca="1" si="91"/>
        <v/>
      </c>
      <c r="R210" t="str">
        <f t="shared" ca="1" si="91"/>
        <v/>
      </c>
      <c r="S210" t="str">
        <f t="shared" ca="1" si="91"/>
        <v/>
      </c>
      <c r="T210" t="str">
        <f t="shared" ca="1" si="91"/>
        <v/>
      </c>
      <c r="U210" t="str">
        <f t="shared" ca="1" si="91"/>
        <v/>
      </c>
      <c r="V210" t="str">
        <f t="shared" ca="1" si="91"/>
        <v/>
      </c>
      <c r="W210" t="str">
        <f t="shared" ca="1" si="89"/>
        <v/>
      </c>
      <c r="X210" t="str">
        <f t="shared" ca="1" si="89"/>
        <v/>
      </c>
      <c r="Y210" t="str">
        <f t="shared" ca="1" si="89"/>
        <v/>
      </c>
      <c r="Z210" t="str">
        <f t="shared" ca="1" si="89"/>
        <v/>
      </c>
      <c r="AA210" t="str">
        <f t="shared" ca="1" si="89"/>
        <v/>
      </c>
      <c r="AB210" t="str">
        <f t="shared" ca="1" si="71"/>
        <v/>
      </c>
      <c r="AC210" t="str">
        <f t="shared" ca="1" si="90"/>
        <v/>
      </c>
      <c r="AD210" t="str">
        <f t="shared" ca="1" si="90"/>
        <v/>
      </c>
      <c r="AE210" t="str">
        <f t="shared" ca="1" si="90"/>
        <v/>
      </c>
      <c r="AF210" t="str">
        <f t="shared" ca="1" si="90"/>
        <v/>
      </c>
      <c r="AG210" t="str">
        <f t="shared" ca="1" si="90"/>
        <v/>
      </c>
      <c r="AH210" t="str">
        <f t="shared" ca="1" si="90"/>
        <v/>
      </c>
      <c r="AI210" t="str">
        <f t="shared" ca="1" si="90"/>
        <v/>
      </c>
      <c r="AJ210" t="str">
        <f t="shared" ca="1" si="90"/>
        <v/>
      </c>
      <c r="AK210" t="str">
        <f t="shared" ca="1" si="90"/>
        <v/>
      </c>
      <c r="AL210" t="str">
        <f t="shared" ca="1" si="90"/>
        <v/>
      </c>
      <c r="AM210" t="str">
        <f t="shared" ca="1" si="90"/>
        <v/>
      </c>
    </row>
    <row r="211" spans="1:39" x14ac:dyDescent="0.25">
      <c r="A211">
        <f t="shared" ca="1" si="87"/>
        <v>1880.3</v>
      </c>
      <c r="B211">
        <f t="shared" ca="1" si="91"/>
        <v>308.8</v>
      </c>
      <c r="C211" s="15" t="s">
        <v>1048</v>
      </c>
      <c r="D211" t="str">
        <f t="shared" ca="1" si="91"/>
        <v>FEATURE</v>
      </c>
      <c r="E211" t="str">
        <f t="shared" ca="1" si="91"/>
        <v>Middle Carter Mountain (4610)</v>
      </c>
      <c r="F211" t="str">
        <f t="shared" ca="1" si="91"/>
        <v/>
      </c>
      <c r="G211">
        <f t="shared" ca="1" si="91"/>
        <v>241</v>
      </c>
      <c r="H211">
        <f t="shared" ca="1" si="91"/>
        <v>198</v>
      </c>
      <c r="I211" s="14" t="str">
        <f t="shared" ca="1" si="91"/>
        <v/>
      </c>
      <c r="J211" t="str">
        <f t="shared" ref="J211:V212" ca="1" si="92">IF(ISBLANK(INDIRECT(ADDRESS(ROW(),J$1,4,1,"Raw_Data"))),"",(INDIRECT(ADDRESS(ROW(),J$1,4,1,"Raw_Data"))))</f>
        <v/>
      </c>
      <c r="K211" t="str">
        <f t="shared" ca="1" si="92"/>
        <v/>
      </c>
      <c r="L211" t="str">
        <f t="shared" ca="1" si="92"/>
        <v/>
      </c>
      <c r="M211" t="str">
        <f t="shared" ca="1" si="92"/>
        <v/>
      </c>
      <c r="N211" t="str">
        <f t="shared" ca="1" si="92"/>
        <v/>
      </c>
      <c r="O211" t="str">
        <f t="shared" ca="1" si="92"/>
        <v/>
      </c>
      <c r="P211" t="str">
        <f t="shared" ca="1" si="92"/>
        <v/>
      </c>
      <c r="Q211" t="str">
        <f t="shared" ca="1" si="92"/>
        <v/>
      </c>
      <c r="R211" t="str">
        <f t="shared" ca="1" si="92"/>
        <v/>
      </c>
      <c r="S211" t="str">
        <f t="shared" ca="1" si="92"/>
        <v/>
      </c>
      <c r="T211" t="str">
        <f t="shared" ca="1" si="92"/>
        <v/>
      </c>
      <c r="U211" t="str">
        <f t="shared" ca="1" si="92"/>
        <v/>
      </c>
      <c r="V211" t="str">
        <f t="shared" ca="1" si="92"/>
        <v/>
      </c>
      <c r="W211" t="str">
        <f t="shared" ref="W211:AA220" ca="1" si="93">IF(ISBLANK(INDIRECT(ADDRESS(ROW(),W$1,4,1,"Raw_Data"))),"",(INDIRECT(ADDRESS(ROW(),W$1,4,1,"Raw_Data"))))</f>
        <v/>
      </c>
      <c r="X211" t="str">
        <f t="shared" ca="1" si="93"/>
        <v/>
      </c>
      <c r="Y211" t="str">
        <f t="shared" ca="1" si="93"/>
        <v/>
      </c>
      <c r="Z211" t="str">
        <f t="shared" ca="1" si="93"/>
        <v/>
      </c>
      <c r="AA211" t="str">
        <f t="shared" ca="1" si="93"/>
        <v/>
      </c>
      <c r="AB211" t="str">
        <f t="shared" ca="1" si="71"/>
        <v/>
      </c>
      <c r="AC211" t="str">
        <f t="shared" ref="AC211:AM220" ca="1" si="94">IF(ISBLANK(INDIRECT(ADDRESS(ROW(),AC$1,4,1,"Raw_Data"))),"",(INDIRECT(ADDRESS(ROW(),AC$1,4,1,"Raw_Data"))))</f>
        <v/>
      </c>
      <c r="AD211" t="str">
        <f t="shared" ca="1" si="94"/>
        <v/>
      </c>
      <c r="AE211" t="str">
        <f t="shared" ca="1" si="94"/>
        <v/>
      </c>
      <c r="AF211" t="str">
        <f t="shared" ca="1" si="94"/>
        <v/>
      </c>
      <c r="AG211" t="str">
        <f t="shared" ca="1" si="94"/>
        <v/>
      </c>
      <c r="AH211" t="str">
        <f t="shared" ca="1" si="94"/>
        <v/>
      </c>
      <c r="AI211" t="str">
        <f t="shared" ca="1" si="94"/>
        <v/>
      </c>
      <c r="AJ211" t="str">
        <f t="shared" ca="1" si="94"/>
        <v/>
      </c>
      <c r="AK211" t="str">
        <f t="shared" ca="1" si="94"/>
        <v/>
      </c>
      <c r="AL211" t="str">
        <f t="shared" ca="1" si="94"/>
        <v/>
      </c>
      <c r="AM211" t="str">
        <f t="shared" ca="1" si="94"/>
        <v/>
      </c>
    </row>
    <row r="212" spans="1:39" x14ac:dyDescent="0.25">
      <c r="A212">
        <f t="shared" ref="A212:R227" ca="1" si="95">IF(ISBLANK(INDIRECT(ADDRESS(ROW(),A$1,4,1,"Raw_Data"))),"",(INDIRECT(ADDRESS(ROW(),A$1,4,1,"Raw_Data"))))</f>
        <v>1880.6</v>
      </c>
      <c r="B212">
        <f t="shared" ca="1" si="95"/>
        <v>308.5</v>
      </c>
      <c r="C212" s="15" t="s">
        <v>1048</v>
      </c>
      <c r="D212" t="str">
        <f t="shared" ca="1" si="95"/>
        <v/>
      </c>
      <c r="E212" t="str">
        <f t="shared" ca="1" si="95"/>
        <v>Mt. Lethe (4584)</v>
      </c>
      <c r="F212" t="str">
        <f t="shared" ca="1" si="95"/>
        <v/>
      </c>
      <c r="G212">
        <f t="shared" ca="1" si="95"/>
        <v>241</v>
      </c>
      <c r="H212">
        <f t="shared" ca="1" si="95"/>
        <v>198</v>
      </c>
      <c r="I212" s="14" t="str">
        <f t="shared" ca="1" si="91"/>
        <v/>
      </c>
      <c r="J212" t="str">
        <f t="shared" ca="1" si="95"/>
        <v/>
      </c>
      <c r="K212" t="str">
        <f t="shared" ca="1" si="95"/>
        <v/>
      </c>
      <c r="L212" t="str">
        <f t="shared" ca="1" si="95"/>
        <v/>
      </c>
      <c r="M212" t="str">
        <f t="shared" ca="1" si="95"/>
        <v/>
      </c>
      <c r="N212" t="str">
        <f t="shared" ca="1" si="95"/>
        <v/>
      </c>
      <c r="O212" t="str">
        <f t="shared" ca="1" si="95"/>
        <v/>
      </c>
      <c r="P212" t="str">
        <f t="shared" ca="1" si="95"/>
        <v/>
      </c>
      <c r="Q212" t="str">
        <f t="shared" ca="1" si="95"/>
        <v/>
      </c>
      <c r="R212" t="str">
        <f t="shared" ca="1" si="95"/>
        <v/>
      </c>
      <c r="S212" t="str">
        <f t="shared" ca="1" si="92"/>
        <v/>
      </c>
      <c r="T212" t="str">
        <f t="shared" ca="1" si="92"/>
        <v/>
      </c>
      <c r="U212" t="str">
        <f t="shared" ca="1" si="92"/>
        <v/>
      </c>
      <c r="V212" t="str">
        <f t="shared" ca="1" si="92"/>
        <v/>
      </c>
      <c r="W212" t="str">
        <f t="shared" ca="1" si="93"/>
        <v/>
      </c>
      <c r="X212" t="str">
        <f t="shared" ca="1" si="93"/>
        <v/>
      </c>
      <c r="Y212" t="str">
        <f t="shared" ca="1" si="93"/>
        <v/>
      </c>
      <c r="Z212" t="str">
        <f t="shared" ca="1" si="93"/>
        <v/>
      </c>
      <c r="AA212" t="str">
        <f t="shared" ca="1" si="93"/>
        <v/>
      </c>
      <c r="AB212" t="str">
        <f t="shared" ca="1" si="71"/>
        <v/>
      </c>
      <c r="AC212" t="str">
        <f t="shared" ca="1" si="94"/>
        <v/>
      </c>
      <c r="AD212" t="str">
        <f t="shared" ca="1" si="94"/>
        <v/>
      </c>
      <c r="AE212" t="str">
        <f t="shared" ca="1" si="94"/>
        <v/>
      </c>
      <c r="AF212" t="str">
        <f t="shared" ca="1" si="94"/>
        <v/>
      </c>
      <c r="AG212" t="str">
        <f t="shared" ca="1" si="94"/>
        <v/>
      </c>
      <c r="AH212" t="str">
        <f t="shared" ca="1" si="94"/>
        <v/>
      </c>
      <c r="AI212" t="str">
        <f t="shared" ca="1" si="94"/>
        <v/>
      </c>
      <c r="AJ212" t="str">
        <f t="shared" ca="1" si="94"/>
        <v/>
      </c>
      <c r="AK212" t="str">
        <f t="shared" ca="1" si="94"/>
        <v/>
      </c>
      <c r="AL212" t="str">
        <f t="shared" ca="1" si="94"/>
        <v/>
      </c>
      <c r="AM212" t="str">
        <f t="shared" ca="1" si="94"/>
        <v/>
      </c>
    </row>
    <row r="213" spans="1:39" x14ac:dyDescent="0.25">
      <c r="A213">
        <f t="shared" ca="1" si="95"/>
        <v>1880.9</v>
      </c>
      <c r="B213">
        <f t="shared" ref="B213:V220" ca="1" si="96">IF(ISBLANK(INDIRECT(ADDRESS(ROW(),B$1,4,1,"Raw_Data"))),"",(INDIRECT(ADDRESS(ROW(),B$1,4,1,"Raw_Data"))))</f>
        <v>308.2</v>
      </c>
      <c r="C213" s="15" t="s">
        <v>1048</v>
      </c>
      <c r="D213" t="str">
        <f t="shared" ca="1" si="96"/>
        <v>FEATURE</v>
      </c>
      <c r="E213" t="str">
        <f t="shared" ca="1" si="96"/>
        <v>North Carter Mountain (4539)</v>
      </c>
      <c r="F213" t="str">
        <f t="shared" ca="1" si="96"/>
        <v/>
      </c>
      <c r="G213">
        <f t="shared" ca="1" si="96"/>
        <v>241</v>
      </c>
      <c r="H213">
        <f t="shared" ca="1" si="96"/>
        <v>198</v>
      </c>
      <c r="I213" s="14" t="str">
        <f t="shared" ca="1" si="91"/>
        <v/>
      </c>
      <c r="J213" t="str">
        <f t="shared" ca="1" si="96"/>
        <v/>
      </c>
      <c r="K213" t="str">
        <f t="shared" ca="1" si="96"/>
        <v/>
      </c>
      <c r="L213" t="str">
        <f t="shared" ca="1" si="96"/>
        <v/>
      </c>
      <c r="M213" t="str">
        <f t="shared" ca="1" si="96"/>
        <v/>
      </c>
      <c r="N213" t="str">
        <f t="shared" ca="1" si="96"/>
        <v/>
      </c>
      <c r="O213" t="str">
        <f t="shared" ca="1" si="96"/>
        <v/>
      </c>
      <c r="P213" t="str">
        <f t="shared" ca="1" si="96"/>
        <v/>
      </c>
      <c r="Q213" t="str">
        <f t="shared" ca="1" si="96"/>
        <v/>
      </c>
      <c r="R213" t="str">
        <f t="shared" ca="1" si="96"/>
        <v/>
      </c>
      <c r="S213" t="str">
        <f t="shared" ca="1" si="96"/>
        <v/>
      </c>
      <c r="T213" t="str">
        <f t="shared" ca="1" si="96"/>
        <v/>
      </c>
      <c r="U213" t="str">
        <f t="shared" ca="1" si="96"/>
        <v/>
      </c>
      <c r="V213" t="str">
        <f t="shared" ca="1" si="96"/>
        <v/>
      </c>
      <c r="W213" t="str">
        <f t="shared" ca="1" si="93"/>
        <v/>
      </c>
      <c r="X213" t="str">
        <f t="shared" ca="1" si="93"/>
        <v/>
      </c>
      <c r="Y213" t="str">
        <f t="shared" ca="1" si="93"/>
        <v/>
      </c>
      <c r="Z213" t="str">
        <f t="shared" ca="1" si="93"/>
        <v/>
      </c>
      <c r="AA213" t="str">
        <f t="shared" ca="1" si="93"/>
        <v/>
      </c>
      <c r="AB213" t="str">
        <f t="shared" ca="1" si="71"/>
        <v/>
      </c>
      <c r="AC213" t="str">
        <f t="shared" ca="1" si="94"/>
        <v/>
      </c>
      <c r="AD213" t="str">
        <f t="shared" ca="1" si="94"/>
        <v/>
      </c>
      <c r="AE213" t="str">
        <f t="shared" ca="1" si="94"/>
        <v/>
      </c>
      <c r="AF213" t="str">
        <f t="shared" ca="1" si="94"/>
        <v/>
      </c>
      <c r="AG213" t="str">
        <f t="shared" ca="1" si="94"/>
        <v/>
      </c>
      <c r="AH213" t="str">
        <f t="shared" ca="1" si="94"/>
        <v/>
      </c>
      <c r="AI213" t="str">
        <f t="shared" ca="1" si="94"/>
        <v/>
      </c>
      <c r="AJ213" t="str">
        <f t="shared" ca="1" si="94"/>
        <v/>
      </c>
      <c r="AK213" t="str">
        <f t="shared" ca="1" si="94"/>
        <v/>
      </c>
      <c r="AL213" t="str">
        <f t="shared" ca="1" si="94"/>
        <v/>
      </c>
      <c r="AM213" t="str">
        <f t="shared" ca="1" si="94"/>
        <v/>
      </c>
    </row>
    <row r="214" spans="1:39" x14ac:dyDescent="0.25">
      <c r="A214">
        <f t="shared" ca="1" si="95"/>
        <v>1882.8</v>
      </c>
      <c r="B214">
        <f t="shared" ca="1" si="96"/>
        <v>306.3</v>
      </c>
      <c r="C214" s="15" t="s">
        <v>1048</v>
      </c>
      <c r="D214" t="str">
        <f t="shared" ca="1" si="96"/>
        <v>SHELTER</v>
      </c>
      <c r="E214" t="str">
        <f t="shared" ca="1" si="96"/>
        <v xml:space="preserve">+AMC Imp Shelter and Campsite (3250)...23.2mS; 6.3mN </v>
      </c>
      <c r="F214" t="str">
        <f t="shared" ca="1" si="96"/>
        <v>Overnight fee  Water source is the inlet brook to the pond.</v>
      </c>
      <c r="G214">
        <f t="shared" ca="1" si="96"/>
        <v>241</v>
      </c>
      <c r="H214">
        <f t="shared" ca="1" si="96"/>
        <v>198</v>
      </c>
      <c r="I214" s="14" t="str">
        <f t="shared" ca="1" si="91"/>
        <v/>
      </c>
      <c r="J214" t="str">
        <f t="shared" ca="1" si="96"/>
        <v/>
      </c>
      <c r="K214" t="str">
        <f t="shared" ca="1" si="96"/>
        <v/>
      </c>
      <c r="L214" t="str">
        <f t="shared" ca="1" si="96"/>
        <v>W-0.2m S; C; w</v>
      </c>
      <c r="M214" t="str">
        <f t="shared" ca="1" si="96"/>
        <v>W-0.2m</v>
      </c>
      <c r="N214" t="str">
        <f t="shared" ca="1" si="96"/>
        <v/>
      </c>
      <c r="O214" t="str">
        <f t="shared" ca="1" si="96"/>
        <v/>
      </c>
      <c r="P214" t="str">
        <f t="shared" ca="1" si="96"/>
        <v>X</v>
      </c>
      <c r="Q214" t="str">
        <f t="shared" ca="1" si="96"/>
        <v/>
      </c>
      <c r="R214" t="str">
        <f t="shared" ca="1" si="96"/>
        <v/>
      </c>
      <c r="S214" t="str">
        <f t="shared" ca="1" si="96"/>
        <v/>
      </c>
      <c r="T214" t="str">
        <f t="shared" ca="1" si="96"/>
        <v/>
      </c>
      <c r="U214" t="str">
        <f t="shared" ca="1" si="96"/>
        <v/>
      </c>
      <c r="V214" t="str">
        <f t="shared" ca="1" si="96"/>
        <v/>
      </c>
      <c r="W214" t="str">
        <f t="shared" ca="1" si="93"/>
        <v>X</v>
      </c>
      <c r="X214" t="str">
        <f t="shared" ca="1" si="93"/>
        <v/>
      </c>
      <c r="Y214" t="str">
        <f t="shared" ca="1" si="93"/>
        <v/>
      </c>
      <c r="Z214" t="str">
        <f t="shared" ca="1" si="93"/>
        <v/>
      </c>
      <c r="AA214" t="str">
        <f t="shared" ca="1" si="93"/>
        <v/>
      </c>
      <c r="AB214" t="str">
        <f t="shared" ca="1" si="71"/>
        <v/>
      </c>
      <c r="AC214" t="str">
        <f t="shared" ca="1" si="94"/>
        <v/>
      </c>
      <c r="AD214" t="str">
        <f t="shared" ca="1" si="94"/>
        <v/>
      </c>
      <c r="AE214" t="str">
        <f t="shared" ca="1" si="94"/>
        <v/>
      </c>
      <c r="AF214" t="str">
        <f t="shared" ca="1" si="94"/>
        <v>X</v>
      </c>
      <c r="AG214" t="str">
        <f t="shared" ca="1" si="94"/>
        <v/>
      </c>
      <c r="AH214" t="str">
        <f t="shared" ca="1" si="94"/>
        <v/>
      </c>
      <c r="AI214" t="str">
        <f t="shared" ca="1" si="94"/>
        <v/>
      </c>
      <c r="AJ214" t="str">
        <f t="shared" ca="1" si="94"/>
        <v/>
      </c>
      <c r="AK214">
        <f t="shared" ca="1" si="94"/>
        <v>-71.150599999999997</v>
      </c>
      <c r="AL214">
        <f t="shared" ca="1" si="94"/>
        <v>44.328899999999997</v>
      </c>
      <c r="AM214">
        <f t="shared" ca="1" si="94"/>
        <v>3344</v>
      </c>
    </row>
    <row r="215" spans="1:39" x14ac:dyDescent="0.25">
      <c r="A215">
        <f t="shared" ca="1" si="95"/>
        <v>1883.5</v>
      </c>
      <c r="B215">
        <f t="shared" ca="1" si="96"/>
        <v>305.60000000000002</v>
      </c>
      <c r="C215" s="15" t="s">
        <v>1048</v>
      </c>
      <c r="D215" t="str">
        <f t="shared" ca="1" si="96"/>
        <v/>
      </c>
      <c r="E215" t="str">
        <f t="shared" ca="1" si="96"/>
        <v>Stony Brook Trail; Moriah Brook Trail (3127)</v>
      </c>
      <c r="F215" t="str">
        <f t="shared" ca="1" si="96"/>
        <v/>
      </c>
      <c r="G215">
        <f t="shared" ca="1" si="96"/>
        <v>241</v>
      </c>
      <c r="H215">
        <f t="shared" ca="1" si="96"/>
        <v>198</v>
      </c>
      <c r="I215" s="14" t="str">
        <f t="shared" ca="1" si="91"/>
        <v/>
      </c>
      <c r="J215" t="str">
        <f t="shared" ca="1" si="96"/>
        <v/>
      </c>
      <c r="K215" t="str">
        <f t="shared" ca="1" si="96"/>
        <v/>
      </c>
      <c r="L215" t="str">
        <f t="shared" ca="1" si="96"/>
        <v/>
      </c>
      <c r="M215" t="str">
        <f t="shared" ca="1" si="96"/>
        <v/>
      </c>
      <c r="N215" t="str">
        <f t="shared" ca="1" si="96"/>
        <v/>
      </c>
      <c r="O215" t="str">
        <f t="shared" ca="1" si="96"/>
        <v/>
      </c>
      <c r="P215" t="str">
        <f t="shared" ca="1" si="96"/>
        <v/>
      </c>
      <c r="Q215" t="str">
        <f t="shared" ca="1" si="96"/>
        <v/>
      </c>
      <c r="R215" t="str">
        <f t="shared" ca="1" si="96"/>
        <v/>
      </c>
      <c r="S215" t="str">
        <f t="shared" ca="1" si="96"/>
        <v/>
      </c>
      <c r="T215" t="str">
        <f t="shared" ca="1" si="96"/>
        <v/>
      </c>
      <c r="U215" t="str">
        <f t="shared" ca="1" si="96"/>
        <v/>
      </c>
      <c r="V215" t="str">
        <f t="shared" ca="1" si="96"/>
        <v/>
      </c>
      <c r="W215" t="str">
        <f t="shared" ca="1" si="93"/>
        <v/>
      </c>
      <c r="X215" t="str">
        <f t="shared" ca="1" si="93"/>
        <v/>
      </c>
      <c r="Y215" t="str">
        <f t="shared" ca="1" si="93"/>
        <v/>
      </c>
      <c r="Z215" t="str">
        <f t="shared" ca="1" si="93"/>
        <v/>
      </c>
      <c r="AA215" t="str">
        <f t="shared" ca="1" si="93"/>
        <v/>
      </c>
      <c r="AB215" t="str">
        <f t="shared" ca="1" si="71"/>
        <v/>
      </c>
      <c r="AC215" t="str">
        <f t="shared" ca="1" si="94"/>
        <v/>
      </c>
      <c r="AD215" t="str">
        <f t="shared" ca="1" si="94"/>
        <v/>
      </c>
      <c r="AE215" t="str">
        <f t="shared" ca="1" si="94"/>
        <v/>
      </c>
      <c r="AF215" t="str">
        <f t="shared" ca="1" si="94"/>
        <v/>
      </c>
      <c r="AG215" t="str">
        <f t="shared" ca="1" si="94"/>
        <v/>
      </c>
      <c r="AH215" t="str">
        <f t="shared" ca="1" si="94"/>
        <v/>
      </c>
      <c r="AI215" t="str">
        <f t="shared" ca="1" si="94"/>
        <v/>
      </c>
      <c r="AJ215" t="str">
        <f t="shared" ca="1" si="94"/>
        <v/>
      </c>
      <c r="AK215" t="str">
        <f t="shared" ca="1" si="94"/>
        <v/>
      </c>
      <c r="AL215" t="str">
        <f t="shared" ca="1" si="94"/>
        <v/>
      </c>
      <c r="AM215" t="str">
        <f t="shared" ca="1" si="94"/>
        <v/>
      </c>
    </row>
    <row r="216" spans="1:39" x14ac:dyDescent="0.25">
      <c r="A216">
        <f t="shared" ca="1" si="95"/>
        <v>1884.9</v>
      </c>
      <c r="B216">
        <f t="shared" ca="1" si="96"/>
        <v>304.2</v>
      </c>
      <c r="C216" s="15" t="s">
        <v>1048</v>
      </c>
      <c r="D216" t="str">
        <f t="shared" ca="1" si="96"/>
        <v/>
      </c>
      <c r="E216" t="str">
        <f t="shared" ca="1" si="96"/>
        <v>Carter Moriah Trail to Mt. Moriah (4000)</v>
      </c>
      <c r="F216" t="str">
        <f t="shared" ca="1" si="96"/>
        <v/>
      </c>
      <c r="G216">
        <f t="shared" ca="1" si="96"/>
        <v>241</v>
      </c>
      <c r="H216">
        <f t="shared" ca="1" si="96"/>
        <v>198</v>
      </c>
      <c r="I216" s="14" t="str">
        <f t="shared" ca="1" si="91"/>
        <v/>
      </c>
      <c r="J216" t="str">
        <f t="shared" ca="1" si="96"/>
        <v/>
      </c>
      <c r="K216" t="str">
        <f t="shared" ca="1" si="96"/>
        <v/>
      </c>
      <c r="L216" t="str">
        <f t="shared" ca="1" si="96"/>
        <v/>
      </c>
      <c r="M216" t="str">
        <f t="shared" ca="1" si="96"/>
        <v/>
      </c>
      <c r="N216" t="str">
        <f t="shared" ca="1" si="96"/>
        <v/>
      </c>
      <c r="O216" t="str">
        <f t="shared" ca="1" si="96"/>
        <v/>
      </c>
      <c r="P216" t="str">
        <f t="shared" ca="1" si="96"/>
        <v/>
      </c>
      <c r="Q216" t="str">
        <f t="shared" ca="1" si="96"/>
        <v/>
      </c>
      <c r="R216" t="str">
        <f t="shared" ca="1" si="96"/>
        <v/>
      </c>
      <c r="S216" t="str">
        <f t="shared" ca="1" si="96"/>
        <v/>
      </c>
      <c r="T216" t="str">
        <f t="shared" ca="1" si="96"/>
        <v/>
      </c>
      <c r="U216" t="str">
        <f t="shared" ca="1" si="96"/>
        <v/>
      </c>
      <c r="V216" t="str">
        <f t="shared" ca="1" si="96"/>
        <v/>
      </c>
      <c r="W216" t="str">
        <f t="shared" ca="1" si="93"/>
        <v/>
      </c>
      <c r="X216" t="str">
        <f t="shared" ca="1" si="93"/>
        <v/>
      </c>
      <c r="Y216" t="str">
        <f t="shared" ca="1" si="93"/>
        <v/>
      </c>
      <c r="Z216" t="str">
        <f t="shared" ca="1" si="93"/>
        <v/>
      </c>
      <c r="AA216" t="str">
        <f t="shared" ca="1" si="93"/>
        <v/>
      </c>
      <c r="AB216" t="str">
        <f t="shared" ca="1" si="71"/>
        <v/>
      </c>
      <c r="AC216" t="str">
        <f t="shared" ca="1" si="94"/>
        <v/>
      </c>
      <c r="AD216" t="str">
        <f t="shared" ca="1" si="94"/>
        <v/>
      </c>
      <c r="AE216" t="str">
        <f t="shared" ca="1" si="94"/>
        <v/>
      </c>
      <c r="AF216" t="str">
        <f t="shared" ca="1" si="94"/>
        <v/>
      </c>
      <c r="AG216" t="str">
        <f t="shared" ca="1" si="94"/>
        <v/>
      </c>
      <c r="AH216" t="str">
        <f t="shared" ca="1" si="94"/>
        <v/>
      </c>
      <c r="AI216" t="str">
        <f t="shared" ca="1" si="94"/>
        <v/>
      </c>
      <c r="AJ216" t="str">
        <f t="shared" ca="1" si="94"/>
        <v/>
      </c>
      <c r="AK216" t="str">
        <f t="shared" ca="1" si="94"/>
        <v/>
      </c>
      <c r="AL216" t="str">
        <f t="shared" ca="1" si="94"/>
        <v/>
      </c>
      <c r="AM216" t="str">
        <f t="shared" ca="1" si="94"/>
        <v/>
      </c>
    </row>
    <row r="217" spans="1:39" x14ac:dyDescent="0.25">
      <c r="A217">
        <f t="shared" ca="1" si="95"/>
        <v>1886.1</v>
      </c>
      <c r="B217">
        <f t="shared" ca="1" si="96"/>
        <v>303</v>
      </c>
      <c r="C217" s="15" t="s">
        <v>1048</v>
      </c>
      <c r="D217" t="str">
        <f t="shared" ca="1" si="96"/>
        <v>FEATURE</v>
      </c>
      <c r="E217" t="str">
        <f t="shared" ca="1" si="96"/>
        <v>Middle Moriah (3640)</v>
      </c>
      <c r="F217" t="str">
        <f t="shared" ca="1" si="96"/>
        <v/>
      </c>
      <c r="G217">
        <f t="shared" ca="1" si="96"/>
        <v>241</v>
      </c>
      <c r="H217">
        <f t="shared" ca="1" si="96"/>
        <v>198</v>
      </c>
      <c r="I217" s="14" t="str">
        <f t="shared" ca="1" si="91"/>
        <v/>
      </c>
      <c r="J217" t="str">
        <f t="shared" ca="1" si="96"/>
        <v/>
      </c>
      <c r="K217" t="str">
        <f t="shared" ca="1" si="96"/>
        <v>Ken-Duskeag Trail</v>
      </c>
      <c r="L217" t="str">
        <f t="shared" ca="1" si="96"/>
        <v/>
      </c>
      <c r="M217" t="str">
        <f t="shared" ca="1" si="96"/>
        <v/>
      </c>
      <c r="N217" t="str">
        <f t="shared" ca="1" si="96"/>
        <v/>
      </c>
      <c r="O217" t="str">
        <f t="shared" ca="1" si="96"/>
        <v/>
      </c>
      <c r="P217" t="str">
        <f t="shared" ca="1" si="96"/>
        <v/>
      </c>
      <c r="Q217" t="str">
        <f t="shared" ca="1" si="96"/>
        <v/>
      </c>
      <c r="R217" t="str">
        <f t="shared" ca="1" si="96"/>
        <v/>
      </c>
      <c r="S217" t="str">
        <f t="shared" ca="1" si="96"/>
        <v/>
      </c>
      <c r="T217" t="str">
        <f t="shared" ca="1" si="96"/>
        <v/>
      </c>
      <c r="U217" t="str">
        <f t="shared" ca="1" si="96"/>
        <v/>
      </c>
      <c r="V217" t="str">
        <f t="shared" ca="1" si="96"/>
        <v/>
      </c>
      <c r="W217" t="str">
        <f t="shared" ca="1" si="93"/>
        <v/>
      </c>
      <c r="X217" t="str">
        <f t="shared" ca="1" si="93"/>
        <v/>
      </c>
      <c r="Y217" t="str">
        <f t="shared" ca="1" si="93"/>
        <v/>
      </c>
      <c r="Z217" t="str">
        <f t="shared" ca="1" si="93"/>
        <v/>
      </c>
      <c r="AA217" t="str">
        <f t="shared" ca="1" si="93"/>
        <v/>
      </c>
      <c r="AB217" t="str">
        <f t="shared" ca="1" si="71"/>
        <v/>
      </c>
      <c r="AC217" t="str">
        <f t="shared" ca="1" si="94"/>
        <v/>
      </c>
      <c r="AD217" t="str">
        <f t="shared" ca="1" si="94"/>
        <v/>
      </c>
      <c r="AE217" t="str">
        <f t="shared" ca="1" si="94"/>
        <v/>
      </c>
      <c r="AF217" t="str">
        <f t="shared" ca="1" si="94"/>
        <v/>
      </c>
      <c r="AG217" t="str">
        <f t="shared" ca="1" si="94"/>
        <v/>
      </c>
      <c r="AH217" t="str">
        <f t="shared" ca="1" si="94"/>
        <v/>
      </c>
      <c r="AI217" t="str">
        <f t="shared" ca="1" si="94"/>
        <v/>
      </c>
      <c r="AJ217" t="str">
        <f t="shared" ca="1" si="94"/>
        <v/>
      </c>
      <c r="AK217" t="str">
        <f t="shared" ca="1" si="94"/>
        <v/>
      </c>
      <c r="AL217" t="str">
        <f t="shared" ca="1" si="94"/>
        <v/>
      </c>
      <c r="AM217" t="str">
        <f t="shared" ca="1" si="94"/>
        <v/>
      </c>
    </row>
    <row r="218" spans="1:39" x14ac:dyDescent="0.25">
      <c r="A218">
        <f t="shared" ca="1" si="95"/>
        <v>1886.3</v>
      </c>
      <c r="B218">
        <f t="shared" ca="1" si="96"/>
        <v>302.8</v>
      </c>
      <c r="C218" s="15" t="s">
        <v>1048</v>
      </c>
      <c r="D218" t="str">
        <f t="shared" ca="1" si="96"/>
        <v/>
      </c>
      <c r="E218" t="str">
        <f t="shared" ca="1" si="96"/>
        <v>Kenduskeag Trail (3300)</v>
      </c>
      <c r="F218" t="str">
        <f t="shared" ca="1" si="96"/>
        <v/>
      </c>
      <c r="G218">
        <f t="shared" ca="1" si="96"/>
        <v>244</v>
      </c>
      <c r="H218">
        <f t="shared" ca="1" si="96"/>
        <v>198</v>
      </c>
      <c r="I218" s="14" t="str">
        <f t="shared" ca="1" si="91"/>
        <v/>
      </c>
      <c r="J218" t="str">
        <f t="shared" ca="1" si="96"/>
        <v/>
      </c>
      <c r="K218" t="str">
        <f t="shared" ca="1" si="96"/>
        <v/>
      </c>
      <c r="L218" t="str">
        <f t="shared" ca="1" si="96"/>
        <v/>
      </c>
      <c r="M218" t="str">
        <f t="shared" ca="1" si="96"/>
        <v/>
      </c>
      <c r="N218" t="str">
        <f t="shared" ca="1" si="96"/>
        <v/>
      </c>
      <c r="O218" t="str">
        <f t="shared" ca="1" si="96"/>
        <v/>
      </c>
      <c r="P218" t="str">
        <f t="shared" ca="1" si="96"/>
        <v/>
      </c>
      <c r="Q218" t="str">
        <f t="shared" ca="1" si="96"/>
        <v/>
      </c>
      <c r="R218" t="str">
        <f t="shared" ca="1" si="96"/>
        <v/>
      </c>
      <c r="S218" t="str">
        <f t="shared" ca="1" si="96"/>
        <v/>
      </c>
      <c r="T218" t="str">
        <f t="shared" ca="1" si="96"/>
        <v/>
      </c>
      <c r="U218" t="str">
        <f t="shared" ca="1" si="96"/>
        <v/>
      </c>
      <c r="V218" t="str">
        <f t="shared" ca="1" si="96"/>
        <v/>
      </c>
      <c r="W218" t="str">
        <f t="shared" ca="1" si="93"/>
        <v/>
      </c>
      <c r="X218" t="str">
        <f t="shared" ca="1" si="93"/>
        <v/>
      </c>
      <c r="Y218" t="str">
        <f t="shared" ca="1" si="93"/>
        <v/>
      </c>
      <c r="Z218" t="str">
        <f t="shared" ca="1" si="93"/>
        <v/>
      </c>
      <c r="AA218" t="str">
        <f t="shared" ca="1" si="93"/>
        <v/>
      </c>
      <c r="AB218" t="str">
        <f t="shared" ca="1" si="71"/>
        <v/>
      </c>
      <c r="AC218" t="str">
        <f t="shared" ca="1" si="94"/>
        <v/>
      </c>
      <c r="AD218" t="str">
        <f t="shared" ca="1" si="94"/>
        <v/>
      </c>
      <c r="AE218" t="str">
        <f t="shared" ca="1" si="94"/>
        <v/>
      </c>
      <c r="AF218" t="str">
        <f t="shared" ca="1" si="94"/>
        <v/>
      </c>
      <c r="AG218" t="str">
        <f t="shared" ca="1" si="94"/>
        <v/>
      </c>
      <c r="AH218" t="str">
        <f t="shared" ca="1" si="94"/>
        <v/>
      </c>
      <c r="AI218" t="str">
        <f t="shared" ca="1" si="94"/>
        <v/>
      </c>
      <c r="AJ218" t="str">
        <f t="shared" ca="1" si="94"/>
        <v/>
      </c>
      <c r="AK218" t="str">
        <f t="shared" ca="1" si="94"/>
        <v/>
      </c>
      <c r="AL218" t="str">
        <f t="shared" ca="1" si="94"/>
        <v/>
      </c>
      <c r="AM218" t="str">
        <f t="shared" ca="1" si="94"/>
        <v/>
      </c>
    </row>
    <row r="219" spans="1:39" x14ac:dyDescent="0.25">
      <c r="A219">
        <f t="shared" ca="1" si="95"/>
        <v>1887.4</v>
      </c>
      <c r="B219">
        <f t="shared" ca="1" si="96"/>
        <v>301.7</v>
      </c>
      <c r="C219" s="15" t="s">
        <v>1048</v>
      </c>
      <c r="D219" t="str">
        <f t="shared" ca="1" si="96"/>
        <v/>
      </c>
      <c r="E219" t="str">
        <f t="shared" ca="1" si="96"/>
        <v>Rattle River (1700)</v>
      </c>
      <c r="F219" t="str">
        <f t="shared" ca="1" si="96"/>
        <v/>
      </c>
      <c r="G219">
        <f t="shared" ca="1" si="96"/>
        <v>244</v>
      </c>
      <c r="H219">
        <f t="shared" ca="1" si="96"/>
        <v>198</v>
      </c>
      <c r="I219" s="14" t="str">
        <f t="shared" ca="1" si="91"/>
        <v/>
      </c>
      <c r="J219" t="str">
        <f t="shared" ca="1" si="96"/>
        <v/>
      </c>
      <c r="K219" t="str">
        <f t="shared" ca="1" si="96"/>
        <v>rattle river trail</v>
      </c>
      <c r="L219" t="str">
        <f t="shared" ca="1" si="96"/>
        <v/>
      </c>
      <c r="M219" t="str">
        <f t="shared" ca="1" si="96"/>
        <v/>
      </c>
      <c r="N219" t="str">
        <f t="shared" ca="1" si="96"/>
        <v/>
      </c>
      <c r="O219" t="str">
        <f t="shared" ca="1" si="96"/>
        <v/>
      </c>
      <c r="P219" t="str">
        <f t="shared" ca="1" si="96"/>
        <v/>
      </c>
      <c r="Q219" t="str">
        <f t="shared" ca="1" si="96"/>
        <v/>
      </c>
      <c r="R219" t="str">
        <f t="shared" ca="1" si="96"/>
        <v/>
      </c>
      <c r="S219" t="str">
        <f t="shared" ca="1" si="96"/>
        <v/>
      </c>
      <c r="T219" t="str">
        <f t="shared" ca="1" si="96"/>
        <v/>
      </c>
      <c r="U219" t="str">
        <f t="shared" ca="1" si="96"/>
        <v/>
      </c>
      <c r="V219" t="str">
        <f t="shared" ca="1" si="96"/>
        <v/>
      </c>
      <c r="W219" t="str">
        <f t="shared" ca="1" si="93"/>
        <v/>
      </c>
      <c r="X219" t="str">
        <f t="shared" ca="1" si="93"/>
        <v/>
      </c>
      <c r="Y219" t="str">
        <f t="shared" ca="1" si="93"/>
        <v/>
      </c>
      <c r="Z219" t="str">
        <f t="shared" ca="1" si="93"/>
        <v/>
      </c>
      <c r="AA219" t="str">
        <f t="shared" ca="1" si="93"/>
        <v/>
      </c>
      <c r="AB219" t="str">
        <f t="shared" ca="1" si="71"/>
        <v/>
      </c>
      <c r="AC219" t="str">
        <f t="shared" ca="1" si="94"/>
        <v/>
      </c>
      <c r="AD219" t="str">
        <f t="shared" ca="1" si="94"/>
        <v/>
      </c>
      <c r="AE219" t="str">
        <f t="shared" ca="1" si="94"/>
        <v/>
      </c>
      <c r="AF219" t="str">
        <f t="shared" ca="1" si="94"/>
        <v/>
      </c>
      <c r="AG219" t="str">
        <f t="shared" ca="1" si="94"/>
        <v/>
      </c>
      <c r="AH219" t="str">
        <f t="shared" ca="1" si="94"/>
        <v/>
      </c>
      <c r="AI219" t="str">
        <f t="shared" ca="1" si="94"/>
        <v/>
      </c>
      <c r="AJ219" t="str">
        <f t="shared" ca="1" si="94"/>
        <v/>
      </c>
      <c r="AK219" t="str">
        <f t="shared" ca="1" si="94"/>
        <v/>
      </c>
      <c r="AL219" t="str">
        <f t="shared" ca="1" si="94"/>
        <v/>
      </c>
      <c r="AM219" t="str">
        <f t="shared" ca="1" si="94"/>
        <v/>
      </c>
    </row>
    <row r="220" spans="1:39" x14ac:dyDescent="0.25">
      <c r="A220">
        <f t="shared" ca="1" si="95"/>
        <v>1888.5</v>
      </c>
      <c r="B220">
        <f t="shared" ca="1" si="96"/>
        <v>300.60000000000002</v>
      </c>
      <c r="C220" s="15" t="s">
        <v>1048</v>
      </c>
      <c r="D220" t="str">
        <f t="shared" ca="1" si="96"/>
        <v/>
      </c>
      <c r="E220" t="str">
        <f t="shared" ca="1" si="96"/>
        <v xml:space="preserve">East Rattle River (1500)...difficult in high water </v>
      </c>
      <c r="F220" t="str">
        <f t="shared" ref="B220:V235" ca="1" si="97">IF(ISBLANK(INDIRECT(ADDRESS(ROW(),F$1,4,1,"Raw_Data"))),"",(INDIRECT(ADDRESS(ROW(),F$1,4,1,"Raw_Data"))))</f>
        <v/>
      </c>
      <c r="G220">
        <f t="shared" ca="1" si="97"/>
        <v>244</v>
      </c>
      <c r="H220">
        <f t="shared" ca="1" si="97"/>
        <v>198</v>
      </c>
      <c r="I220" s="14" t="str">
        <f t="shared" ca="1" si="97"/>
        <v/>
      </c>
      <c r="J220" t="str">
        <f t="shared" ca="1" si="97"/>
        <v/>
      </c>
      <c r="K220" t="str">
        <f t="shared" ca="1" si="97"/>
        <v/>
      </c>
      <c r="L220" t="str">
        <f t="shared" ca="1" si="97"/>
        <v/>
      </c>
      <c r="M220" t="str">
        <f t="shared" ca="1" si="97"/>
        <v/>
      </c>
      <c r="N220" t="str">
        <f t="shared" ca="1" si="97"/>
        <v/>
      </c>
      <c r="O220" t="str">
        <f t="shared" ca="1" si="97"/>
        <v/>
      </c>
      <c r="P220" t="str">
        <f t="shared" ca="1" si="97"/>
        <v/>
      </c>
      <c r="Q220" t="str">
        <f t="shared" ca="1" si="97"/>
        <v/>
      </c>
      <c r="R220" t="str">
        <f t="shared" ca="1" si="97"/>
        <v/>
      </c>
      <c r="S220" t="str">
        <f t="shared" ca="1" si="97"/>
        <v/>
      </c>
      <c r="T220" t="str">
        <f t="shared" ca="1" si="97"/>
        <v/>
      </c>
      <c r="U220" t="str">
        <f t="shared" ca="1" si="97"/>
        <v/>
      </c>
      <c r="V220" t="str">
        <f t="shared" ca="1" si="97"/>
        <v/>
      </c>
      <c r="W220" t="str">
        <f t="shared" ca="1" si="93"/>
        <v/>
      </c>
      <c r="X220" t="str">
        <f t="shared" ca="1" si="93"/>
        <v/>
      </c>
      <c r="Y220" t="str">
        <f t="shared" ca="1" si="93"/>
        <v/>
      </c>
      <c r="Z220" t="str">
        <f t="shared" ca="1" si="93"/>
        <v/>
      </c>
      <c r="AA220" t="str">
        <f t="shared" ca="1" si="93"/>
        <v/>
      </c>
      <c r="AB220" t="str">
        <f t="shared" ca="1" si="71"/>
        <v/>
      </c>
      <c r="AC220" t="str">
        <f t="shared" ca="1" si="94"/>
        <v/>
      </c>
      <c r="AD220" t="str">
        <f t="shared" ca="1" si="94"/>
        <v/>
      </c>
      <c r="AE220" t="str">
        <f t="shared" ca="1" si="94"/>
        <v/>
      </c>
      <c r="AF220" t="str">
        <f t="shared" ca="1" si="94"/>
        <v/>
      </c>
      <c r="AG220" t="str">
        <f t="shared" ca="1" si="94"/>
        <v/>
      </c>
      <c r="AH220" t="str">
        <f t="shared" ca="1" si="94"/>
        <v/>
      </c>
      <c r="AI220" t="str">
        <f t="shared" ca="1" si="94"/>
        <v/>
      </c>
      <c r="AJ220" t="str">
        <f t="shared" ca="1" si="94"/>
        <v/>
      </c>
      <c r="AK220" t="str">
        <f t="shared" ca="1" si="94"/>
        <v/>
      </c>
      <c r="AL220" t="str">
        <f t="shared" ca="1" si="94"/>
        <v/>
      </c>
      <c r="AM220" t="str">
        <f t="shared" ca="1" si="94"/>
        <v/>
      </c>
    </row>
    <row r="221" spans="1:39" x14ac:dyDescent="0.25">
      <c r="A221">
        <f t="shared" ca="1" si="95"/>
        <v>1888.9</v>
      </c>
      <c r="B221">
        <f t="shared" ca="1" si="97"/>
        <v>300.2</v>
      </c>
      <c r="C221" s="15" t="s">
        <v>1048</v>
      </c>
      <c r="D221" t="str">
        <f t="shared" ca="1" si="97"/>
        <v>SHELTER</v>
      </c>
      <c r="E221" t="str">
        <f t="shared" ca="1" si="97"/>
        <v xml:space="preserve">Rattle River Shelter and Campsite (1260)...6.3mS; 13.9mN </v>
      </c>
      <c r="F221" t="str">
        <f t="shared" ca="1" si="97"/>
        <v>There is no fee or caretaker. Water source is Rattle River.  </v>
      </c>
      <c r="G221">
        <f t="shared" ca="1" si="97"/>
        <v>244</v>
      </c>
      <c r="H221">
        <f t="shared" ca="1" si="97"/>
        <v>198</v>
      </c>
      <c r="I221" s="14" t="str">
        <f t="shared" ca="1" si="97"/>
        <v/>
      </c>
      <c r="J221" t="str">
        <f t="shared" ca="1" si="97"/>
        <v/>
      </c>
      <c r="K221" t="str">
        <f t="shared" ca="1" si="97"/>
        <v/>
      </c>
      <c r="L221" t="str">
        <f t="shared" ca="1" si="97"/>
        <v>S; C; w</v>
      </c>
      <c r="M221" t="str">
        <f t="shared" ca="1" si="97"/>
        <v/>
      </c>
      <c r="N221" t="str">
        <f t="shared" ca="1" si="97"/>
        <v/>
      </c>
      <c r="O221" t="str">
        <f t="shared" ca="1" si="97"/>
        <v/>
      </c>
      <c r="P221" t="str">
        <f t="shared" ca="1" si="97"/>
        <v>X</v>
      </c>
      <c r="Q221" t="str">
        <f t="shared" ca="1" si="97"/>
        <v/>
      </c>
      <c r="R221" t="str">
        <f t="shared" ca="1" si="97"/>
        <v/>
      </c>
      <c r="S221" t="str">
        <f t="shared" ca="1" si="97"/>
        <v/>
      </c>
      <c r="T221" t="str">
        <f t="shared" ca="1" si="97"/>
        <v/>
      </c>
      <c r="U221" t="str">
        <f t="shared" ca="1" si="97"/>
        <v/>
      </c>
      <c r="V221" t="str">
        <f t="shared" ca="1" si="97"/>
        <v/>
      </c>
      <c r="W221" t="str">
        <f t="shared" ref="W221:AA230" ca="1" si="98">IF(ISBLANK(INDIRECT(ADDRESS(ROW(),W$1,4,1,"Raw_Data"))),"",(INDIRECT(ADDRESS(ROW(),W$1,4,1,"Raw_Data"))))</f>
        <v>X</v>
      </c>
      <c r="X221" t="str">
        <f t="shared" ca="1" si="98"/>
        <v/>
      </c>
      <c r="Y221" t="str">
        <f t="shared" ca="1" si="98"/>
        <v/>
      </c>
      <c r="Z221" t="str">
        <f t="shared" ca="1" si="98"/>
        <v/>
      </c>
      <c r="AA221" t="str">
        <f t="shared" ca="1" si="98"/>
        <v/>
      </c>
      <c r="AB221" t="str">
        <f t="shared" ca="1" si="71"/>
        <v/>
      </c>
      <c r="AC221" t="str">
        <f t="shared" ref="AC221:AM230" ca="1" si="99">IF(ISBLANK(INDIRECT(ADDRESS(ROW(),AC$1,4,1,"Raw_Data"))),"",(INDIRECT(ADDRESS(ROW(),AC$1,4,1,"Raw_Data"))))</f>
        <v/>
      </c>
      <c r="AD221" t="str">
        <f t="shared" ca="1" si="99"/>
        <v/>
      </c>
      <c r="AE221" t="str">
        <f t="shared" ca="1" si="99"/>
        <v/>
      </c>
      <c r="AF221" t="str">
        <f t="shared" ca="1" si="99"/>
        <v>X</v>
      </c>
      <c r="AG221" t="str">
        <f t="shared" ca="1" si="99"/>
        <v/>
      </c>
      <c r="AH221" t="str">
        <f t="shared" ca="1" si="99"/>
        <v/>
      </c>
      <c r="AI221" t="str">
        <f t="shared" ca="1" si="99"/>
        <v/>
      </c>
      <c r="AJ221" t="str">
        <f t="shared" ca="1" si="99"/>
        <v/>
      </c>
      <c r="AK221">
        <f t="shared" ca="1" si="99"/>
        <v>-71.108000000000004</v>
      </c>
      <c r="AL221">
        <f t="shared" ca="1" si="99"/>
        <v>44.379939999999998</v>
      </c>
      <c r="AM221">
        <f t="shared" ca="1" si="99"/>
        <v>1279</v>
      </c>
    </row>
    <row r="222" spans="1:39" s="11" customFormat="1" x14ac:dyDescent="0.25">
      <c r="A222" s="11">
        <f t="shared" ca="1" si="95"/>
        <v>1890.8</v>
      </c>
      <c r="B222" s="11">
        <f t="shared" ca="1" si="97"/>
        <v>298.3</v>
      </c>
      <c r="C222" s="15">
        <f ca="1">B222-B287</f>
        <v>77.900000000000006</v>
      </c>
      <c r="D222" s="11" t="str">
        <f t="shared" ca="1" si="97"/>
        <v>TOWN</v>
      </c>
      <c r="E222" s="11" t="str">
        <f t="shared" ca="1" si="97"/>
        <v>U.S. 2 (780)Shelburne N.H. Gorham N.H. 03581 Berlin N.H.</v>
      </c>
      <c r="F222" s="11" t="str">
        <f t="shared" ca="1" si="97"/>
        <v>[on trail - White Mountains Lodge &amp; Hostal. Town shuttles available]</v>
      </c>
      <c r="G222" s="11">
        <f t="shared" ca="1" si="97"/>
        <v>244</v>
      </c>
      <c r="H222" s="11">
        <f t="shared" ca="1" si="97"/>
        <v>198</v>
      </c>
      <c r="I222" s="11" t="str">
        <f t="shared" ca="1" si="97"/>
        <v/>
      </c>
      <c r="J222" s="11" t="str">
        <f t="shared" ca="1" si="97"/>
        <v/>
      </c>
      <c r="K222" s="11" t="str">
        <f t="shared" ca="1" si="97"/>
        <v/>
      </c>
      <c r="L222" s="11" t="str">
        <f t="shared" ca="1" si="97"/>
        <v>R; P; H; w (W-1.8m H; C; G; cl; sh; 3.6m PO; H; B; G; L; M; O; cl; f; 5.6m G; 8m D)</v>
      </c>
      <c r="M222" s="11" t="str">
        <f t="shared" ca="1" si="97"/>
        <v>W-1.8m</v>
      </c>
      <c r="N222" s="11" t="str">
        <f t="shared" ca="1" si="97"/>
        <v>X</v>
      </c>
      <c r="O222" s="11" t="str">
        <f t="shared" ca="1" si="97"/>
        <v>X</v>
      </c>
      <c r="P222" s="11" t="str">
        <f t="shared" ca="1" si="97"/>
        <v>X</v>
      </c>
      <c r="Q222" s="11" t="str">
        <f t="shared" ca="1" si="97"/>
        <v>X</v>
      </c>
      <c r="R222" s="11" t="str">
        <f t="shared" ca="1" si="97"/>
        <v>X</v>
      </c>
      <c r="S222" s="11" t="str">
        <f t="shared" ca="1" si="97"/>
        <v>X</v>
      </c>
      <c r="T222" s="11" t="str">
        <f t="shared" ca="1" si="97"/>
        <v>X</v>
      </c>
      <c r="U222" s="11" t="str">
        <f t="shared" ca="1" si="97"/>
        <v>X</v>
      </c>
      <c r="V222" s="11" t="str">
        <f t="shared" ca="1" si="97"/>
        <v>X</v>
      </c>
      <c r="W222" s="11" t="str">
        <f t="shared" ca="1" si="98"/>
        <v/>
      </c>
      <c r="X222" s="11" t="str">
        <f t="shared" ca="1" si="98"/>
        <v>X</v>
      </c>
      <c r="Y222" s="11" t="str">
        <f t="shared" ca="1" si="98"/>
        <v>X</v>
      </c>
      <c r="Z222" s="11" t="str">
        <f t="shared" ca="1" si="98"/>
        <v/>
      </c>
      <c r="AA222" s="11" t="str">
        <f t="shared" ca="1" si="98"/>
        <v/>
      </c>
      <c r="AB222" s="11" t="str">
        <f t="shared" ca="1" si="71"/>
        <v>X</v>
      </c>
      <c r="AC222" s="11" t="str">
        <f t="shared" ca="1" si="99"/>
        <v/>
      </c>
      <c r="AD222" s="11" t="str">
        <f t="shared" ca="1" si="99"/>
        <v>X</v>
      </c>
      <c r="AE222" s="11" t="str">
        <f t="shared" ca="1" si="99"/>
        <v/>
      </c>
      <c r="AF222" s="11" t="str">
        <f t="shared" ca="1" si="99"/>
        <v>X</v>
      </c>
      <c r="AG222" s="11" t="str">
        <f t="shared" ca="1" si="99"/>
        <v>X</v>
      </c>
      <c r="AH222" s="11">
        <f t="shared" ca="1" si="99"/>
        <v>3.6</v>
      </c>
      <c r="AI222" s="11" t="str">
        <f t="shared" ca="1" si="99"/>
        <v>M-F 8:30-5, Sa 8-12</v>
      </c>
      <c r="AJ222" s="11" t="str">
        <f t="shared" ca="1" si="99"/>
        <v>(603) 466-2182</v>
      </c>
      <c r="AK222" s="11" t="str">
        <f t="shared" ca="1" si="99"/>
        <v/>
      </c>
      <c r="AL222" s="11" t="str">
        <f t="shared" ca="1" si="99"/>
        <v/>
      </c>
      <c r="AM222" s="11" t="str">
        <f t="shared" ca="1" si="99"/>
        <v/>
      </c>
    </row>
    <row r="223" spans="1:39" x14ac:dyDescent="0.25">
      <c r="A223">
        <f t="shared" ca="1" si="95"/>
        <v>1891.1</v>
      </c>
      <c r="B223">
        <f t="shared" ca="1" si="97"/>
        <v>298</v>
      </c>
      <c r="D223" t="str">
        <f t="shared" ca="1" si="97"/>
        <v/>
      </c>
      <c r="E223" t="str">
        <f t="shared" ca="1" si="97"/>
        <v>North Road Androscoggin River (750)</v>
      </c>
      <c r="F223" t="str">
        <f t="shared" ca="1" si="97"/>
        <v/>
      </c>
      <c r="G223">
        <f t="shared" ca="1" si="97"/>
        <v>244</v>
      </c>
      <c r="H223">
        <f t="shared" ca="1" si="97"/>
        <v>198</v>
      </c>
      <c r="I223" s="14" t="str">
        <f t="shared" ca="1" si="97"/>
        <v/>
      </c>
      <c r="J223" t="str">
        <f t="shared" ca="1" si="97"/>
        <v>ATC N.H.-Vt. Map 1</v>
      </c>
      <c r="K223" t="str">
        <f t="shared" ca="1" si="97"/>
        <v>Centennial Trail</v>
      </c>
      <c r="L223" t="str">
        <f t="shared" ca="1" si="97"/>
        <v>R</v>
      </c>
      <c r="M223" t="str">
        <f t="shared" ca="1" si="97"/>
        <v/>
      </c>
      <c r="N223" t="str">
        <f t="shared" ca="1" si="97"/>
        <v/>
      </c>
      <c r="O223" t="str">
        <f t="shared" ca="1" si="97"/>
        <v/>
      </c>
      <c r="P223" t="str">
        <f t="shared" ca="1" si="97"/>
        <v/>
      </c>
      <c r="Q223" t="str">
        <f t="shared" ca="1" si="97"/>
        <v/>
      </c>
      <c r="R223" t="str">
        <f t="shared" ca="1" si="97"/>
        <v/>
      </c>
      <c r="S223" t="str">
        <f t="shared" ca="1" si="97"/>
        <v/>
      </c>
      <c r="T223" t="str">
        <f t="shared" ca="1" si="97"/>
        <v/>
      </c>
      <c r="U223" t="str">
        <f t="shared" ca="1" si="97"/>
        <v>X</v>
      </c>
      <c r="V223" t="str">
        <f t="shared" ca="1" si="97"/>
        <v/>
      </c>
      <c r="W223" t="str">
        <f t="shared" ca="1" si="98"/>
        <v/>
      </c>
      <c r="X223" t="str">
        <f t="shared" ca="1" si="98"/>
        <v/>
      </c>
      <c r="Y223" t="str">
        <f t="shared" ca="1" si="98"/>
        <v/>
      </c>
      <c r="Z223" t="str">
        <f t="shared" ca="1" si="98"/>
        <v/>
      </c>
      <c r="AA223" t="str">
        <f t="shared" ca="1" si="98"/>
        <v/>
      </c>
      <c r="AB223" t="str">
        <f t="shared" ca="1" si="71"/>
        <v/>
      </c>
      <c r="AC223" t="str">
        <f t="shared" ca="1" si="99"/>
        <v/>
      </c>
      <c r="AD223" t="str">
        <f t="shared" ca="1" si="99"/>
        <v/>
      </c>
      <c r="AE223" t="str">
        <f t="shared" ca="1" si="99"/>
        <v/>
      </c>
      <c r="AF223" t="str">
        <f t="shared" ca="1" si="99"/>
        <v/>
      </c>
      <c r="AG223" t="str">
        <f t="shared" ca="1" si="99"/>
        <v/>
      </c>
      <c r="AH223" t="str">
        <f t="shared" ca="1" si="99"/>
        <v/>
      </c>
      <c r="AI223" t="str">
        <f t="shared" ca="1" si="99"/>
        <v/>
      </c>
      <c r="AJ223" t="str">
        <f t="shared" ca="1" si="99"/>
        <v/>
      </c>
      <c r="AK223" t="str">
        <f t="shared" ca="1" si="99"/>
        <v/>
      </c>
      <c r="AL223" t="str">
        <f t="shared" ca="1" si="99"/>
        <v/>
      </c>
      <c r="AM223" t="str">
        <f t="shared" ca="1" si="99"/>
        <v/>
      </c>
    </row>
    <row r="224" spans="1:39" x14ac:dyDescent="0.25">
      <c r="A224">
        <f t="shared" ca="1" si="95"/>
        <v>1891.3</v>
      </c>
      <c r="B224">
        <f t="shared" ca="1" si="97"/>
        <v>297.8</v>
      </c>
      <c r="D224" t="str">
        <f t="shared" ca="1" si="97"/>
        <v/>
      </c>
      <c r="E224" t="str">
        <f t="shared" ca="1" si="97"/>
        <v xml:space="preserve">Hogan Road (760)...unpaved </v>
      </c>
      <c r="F224" t="str">
        <f t="shared" ca="1" si="97"/>
        <v/>
      </c>
      <c r="G224">
        <f t="shared" ca="1" si="97"/>
        <v>244</v>
      </c>
      <c r="H224">
        <f t="shared" ca="1" si="97"/>
        <v>198</v>
      </c>
      <c r="I224" s="14" t="str">
        <f t="shared" ca="1" si="97"/>
        <v/>
      </c>
      <c r="J224" t="str">
        <f t="shared" ca="1" si="97"/>
        <v/>
      </c>
      <c r="K224" t="str">
        <f t="shared" ca="1" si="97"/>
        <v/>
      </c>
      <c r="L224" t="str">
        <f t="shared" ca="1" si="97"/>
        <v>R</v>
      </c>
      <c r="M224" t="str">
        <f t="shared" ca="1" si="97"/>
        <v/>
      </c>
      <c r="N224" t="str">
        <f t="shared" ca="1" si="97"/>
        <v/>
      </c>
      <c r="O224" t="str">
        <f t="shared" ca="1" si="97"/>
        <v/>
      </c>
      <c r="P224" t="str">
        <f t="shared" ca="1" si="97"/>
        <v/>
      </c>
      <c r="Q224" t="str">
        <f t="shared" ca="1" si="97"/>
        <v/>
      </c>
      <c r="R224" t="str">
        <f t="shared" ca="1" si="97"/>
        <v/>
      </c>
      <c r="S224" t="str">
        <f t="shared" ca="1" si="97"/>
        <v/>
      </c>
      <c r="T224" t="str">
        <f t="shared" ca="1" si="97"/>
        <v/>
      </c>
      <c r="U224" t="str">
        <f t="shared" ca="1" si="97"/>
        <v>X</v>
      </c>
      <c r="V224" t="str">
        <f t="shared" ca="1" si="97"/>
        <v/>
      </c>
      <c r="W224" t="str">
        <f t="shared" ca="1" si="98"/>
        <v/>
      </c>
      <c r="X224" t="str">
        <f t="shared" ca="1" si="98"/>
        <v/>
      </c>
      <c r="Y224" t="str">
        <f t="shared" ca="1" si="98"/>
        <v/>
      </c>
      <c r="Z224" t="str">
        <f t="shared" ca="1" si="98"/>
        <v/>
      </c>
      <c r="AA224" t="str">
        <f t="shared" ca="1" si="98"/>
        <v/>
      </c>
      <c r="AB224" t="str">
        <f t="shared" ca="1" si="71"/>
        <v/>
      </c>
      <c r="AC224" t="str">
        <f t="shared" ca="1" si="99"/>
        <v/>
      </c>
      <c r="AD224" t="str">
        <f t="shared" ca="1" si="99"/>
        <v/>
      </c>
      <c r="AE224" t="str">
        <f t="shared" ca="1" si="99"/>
        <v/>
      </c>
      <c r="AF224" t="str">
        <f t="shared" ca="1" si="99"/>
        <v/>
      </c>
      <c r="AG224" t="str">
        <f t="shared" ca="1" si="99"/>
        <v/>
      </c>
      <c r="AH224" t="str">
        <f t="shared" ca="1" si="99"/>
        <v/>
      </c>
      <c r="AI224" t="str">
        <f t="shared" ca="1" si="99"/>
        <v/>
      </c>
      <c r="AJ224" t="str">
        <f t="shared" ca="1" si="99"/>
        <v/>
      </c>
      <c r="AK224" t="str">
        <f t="shared" ca="1" si="99"/>
        <v/>
      </c>
      <c r="AL224" t="str">
        <f t="shared" ca="1" si="99"/>
        <v/>
      </c>
      <c r="AM224" t="str">
        <f t="shared" ca="1" si="99"/>
        <v/>
      </c>
    </row>
    <row r="225" spans="1:39" x14ac:dyDescent="0.25">
      <c r="A225">
        <f t="shared" ca="1" si="95"/>
        <v>1892.3</v>
      </c>
      <c r="B225">
        <f t="shared" ca="1" si="97"/>
        <v>296.8</v>
      </c>
      <c r="D225" t="str">
        <f t="shared" ca="1" si="97"/>
        <v/>
      </c>
      <c r="E225" t="str">
        <f t="shared" ca="1" si="97"/>
        <v>Brook (1350)</v>
      </c>
      <c r="F225" t="str">
        <f t="shared" ca="1" si="97"/>
        <v/>
      </c>
      <c r="G225">
        <f t="shared" ca="1" si="97"/>
        <v>244</v>
      </c>
      <c r="H225">
        <f t="shared" ca="1" si="97"/>
        <v>198</v>
      </c>
      <c r="I225" s="14" t="str">
        <f t="shared" ca="1" si="97"/>
        <v/>
      </c>
      <c r="J225" t="str">
        <f t="shared" ca="1" si="97"/>
        <v/>
      </c>
      <c r="K225" t="str">
        <f t="shared" ca="1" si="97"/>
        <v/>
      </c>
      <c r="L225" t="str">
        <f t="shared" ca="1" si="97"/>
        <v>w</v>
      </c>
      <c r="M225" t="str">
        <f t="shared" ca="1" si="97"/>
        <v/>
      </c>
      <c r="N225" t="str">
        <f t="shared" ca="1" si="97"/>
        <v/>
      </c>
      <c r="O225" t="str">
        <f t="shared" ca="1" si="97"/>
        <v/>
      </c>
      <c r="P225" t="str">
        <f t="shared" ca="1" si="97"/>
        <v/>
      </c>
      <c r="Q225" t="str">
        <f t="shared" ca="1" si="97"/>
        <v/>
      </c>
      <c r="R225" t="str">
        <f t="shared" ca="1" si="97"/>
        <v/>
      </c>
      <c r="S225" t="str">
        <f t="shared" ca="1" si="97"/>
        <v/>
      </c>
      <c r="T225" t="str">
        <f t="shared" ca="1" si="97"/>
        <v/>
      </c>
      <c r="U225" t="str">
        <f t="shared" ca="1" si="97"/>
        <v/>
      </c>
      <c r="V225" t="str">
        <f t="shared" ca="1" si="97"/>
        <v/>
      </c>
      <c r="W225" t="str">
        <f t="shared" ca="1" si="98"/>
        <v/>
      </c>
      <c r="X225" t="str">
        <f t="shared" ca="1" si="98"/>
        <v/>
      </c>
      <c r="Y225" t="str">
        <f t="shared" ca="1" si="98"/>
        <v/>
      </c>
      <c r="Z225" t="str">
        <f t="shared" ca="1" si="98"/>
        <v/>
      </c>
      <c r="AA225" t="str">
        <f t="shared" ca="1" si="98"/>
        <v/>
      </c>
      <c r="AB225" t="str">
        <f t="shared" ca="1" si="71"/>
        <v/>
      </c>
      <c r="AC225" t="str">
        <f t="shared" ca="1" si="99"/>
        <v/>
      </c>
      <c r="AD225" t="str">
        <f t="shared" ca="1" si="99"/>
        <v/>
      </c>
      <c r="AE225" t="str">
        <f t="shared" ca="1" si="99"/>
        <v/>
      </c>
      <c r="AF225" t="str">
        <f t="shared" ca="1" si="99"/>
        <v>X</v>
      </c>
      <c r="AG225" t="str">
        <f t="shared" ca="1" si="99"/>
        <v/>
      </c>
      <c r="AH225" t="str">
        <f t="shared" ca="1" si="99"/>
        <v/>
      </c>
      <c r="AI225" t="str">
        <f t="shared" ca="1" si="99"/>
        <v/>
      </c>
      <c r="AJ225" t="str">
        <f t="shared" ca="1" si="99"/>
        <v/>
      </c>
      <c r="AK225" t="str">
        <f t="shared" ca="1" si="99"/>
        <v/>
      </c>
      <c r="AL225" t="str">
        <f t="shared" ca="1" si="99"/>
        <v/>
      </c>
      <c r="AM225" t="str">
        <f t="shared" ca="1" si="99"/>
        <v/>
      </c>
    </row>
    <row r="226" spans="1:39" x14ac:dyDescent="0.25">
      <c r="A226">
        <f t="shared" ca="1" si="95"/>
        <v>1894.4</v>
      </c>
      <c r="B226">
        <f t="shared" ca="1" si="97"/>
        <v>294.7</v>
      </c>
      <c r="D226" t="str">
        <f t="shared" ca="1" si="97"/>
        <v/>
      </c>
      <c r="E226" t="str">
        <f t="shared" ca="1" si="97"/>
        <v>Mt. Hayes Mahoosuc Trail (2555)</v>
      </c>
      <c r="F226" t="str">
        <f t="shared" ca="1" si="97"/>
        <v/>
      </c>
      <c r="G226">
        <f t="shared" ca="1" si="97"/>
        <v>244</v>
      </c>
      <c r="H226">
        <f t="shared" ca="1" si="97"/>
        <v>198</v>
      </c>
      <c r="I226" s="14" t="str">
        <f t="shared" ca="1" si="97"/>
        <v/>
      </c>
      <c r="J226" t="str">
        <f t="shared" ca="1" si="97"/>
        <v/>
      </c>
      <c r="K226" t="str">
        <f t="shared" ca="1" si="97"/>
        <v>Mahoosuc Trail</v>
      </c>
      <c r="L226" t="str">
        <f t="shared" ca="1" si="97"/>
        <v/>
      </c>
      <c r="M226" t="str">
        <f t="shared" ca="1" si="97"/>
        <v/>
      </c>
      <c r="N226" t="str">
        <f t="shared" ca="1" si="97"/>
        <v/>
      </c>
      <c r="O226" t="str">
        <f t="shared" ca="1" si="97"/>
        <v/>
      </c>
      <c r="P226" t="str">
        <f t="shared" ca="1" si="97"/>
        <v/>
      </c>
      <c r="Q226" t="str">
        <f t="shared" ca="1" si="97"/>
        <v/>
      </c>
      <c r="R226" t="str">
        <f t="shared" ca="1" si="97"/>
        <v/>
      </c>
      <c r="S226" t="str">
        <f t="shared" ca="1" si="97"/>
        <v/>
      </c>
      <c r="T226" t="str">
        <f t="shared" ca="1" si="97"/>
        <v/>
      </c>
      <c r="U226" t="str">
        <f t="shared" ca="1" si="97"/>
        <v/>
      </c>
      <c r="V226" t="str">
        <f t="shared" ca="1" si="97"/>
        <v/>
      </c>
      <c r="W226" t="str">
        <f t="shared" ca="1" si="98"/>
        <v/>
      </c>
      <c r="X226" t="str">
        <f t="shared" ca="1" si="98"/>
        <v/>
      </c>
      <c r="Y226" t="str">
        <f t="shared" ca="1" si="98"/>
        <v/>
      </c>
      <c r="Z226" t="str">
        <f t="shared" ca="1" si="98"/>
        <v/>
      </c>
      <c r="AA226" t="str">
        <f t="shared" ca="1" si="98"/>
        <v/>
      </c>
      <c r="AB226" t="str">
        <f t="shared" ref="AB226:AB289" ca="1" si="100">IF(ISBLANK(INDIRECT(ADDRESS(ROW(),AB$1,4,1,"Raw_Data"))),"",(INDIRECT(ADDRESS(ROW(),AB$1,4,1,"Raw_Data"))))</f>
        <v/>
      </c>
      <c r="AC226" t="str">
        <f t="shared" ca="1" si="99"/>
        <v/>
      </c>
      <c r="AD226" t="str">
        <f t="shared" ca="1" si="99"/>
        <v/>
      </c>
      <c r="AE226" t="str">
        <f t="shared" ca="1" si="99"/>
        <v/>
      </c>
      <c r="AF226" t="str">
        <f t="shared" ca="1" si="99"/>
        <v/>
      </c>
      <c r="AG226" t="str">
        <f t="shared" ca="1" si="99"/>
        <v/>
      </c>
      <c r="AH226" t="str">
        <f t="shared" ca="1" si="99"/>
        <v/>
      </c>
      <c r="AI226" t="str">
        <f t="shared" ca="1" si="99"/>
        <v/>
      </c>
      <c r="AJ226" t="str">
        <f t="shared" ca="1" si="99"/>
        <v/>
      </c>
      <c r="AK226" t="str">
        <f t="shared" ca="1" si="99"/>
        <v/>
      </c>
      <c r="AL226" t="str">
        <f t="shared" ca="1" si="99"/>
        <v/>
      </c>
      <c r="AM226" t="str">
        <f t="shared" ca="1" si="99"/>
        <v/>
      </c>
    </row>
    <row r="227" spans="1:39" x14ac:dyDescent="0.25">
      <c r="A227">
        <f t="shared" ca="1" si="95"/>
        <v>1896.6</v>
      </c>
      <c r="B227">
        <f t="shared" ca="1" si="97"/>
        <v>292.5</v>
      </c>
      <c r="D227" t="str">
        <f t="shared" ca="1" si="97"/>
        <v/>
      </c>
      <c r="E227" t="str">
        <f t="shared" ca="1" si="97"/>
        <v>Cascade Mountain (2631)</v>
      </c>
      <c r="F227" t="str">
        <f t="shared" ca="1" si="97"/>
        <v/>
      </c>
      <c r="G227">
        <f t="shared" ca="1" si="97"/>
        <v>244</v>
      </c>
      <c r="H227">
        <f t="shared" ca="1" si="97"/>
        <v>199</v>
      </c>
      <c r="I227" s="14" t="str">
        <f t="shared" ca="1" si="97"/>
        <v/>
      </c>
      <c r="J227" t="str">
        <f t="shared" ref="J227:V228" ca="1" si="101">IF(ISBLANK(INDIRECT(ADDRESS(ROW(),J$1,4,1,"Raw_Data"))),"",(INDIRECT(ADDRESS(ROW(),J$1,4,1,"Raw_Data"))))</f>
        <v/>
      </c>
      <c r="K227" t="str">
        <f t="shared" ca="1" si="101"/>
        <v/>
      </c>
      <c r="L227" t="str">
        <f t="shared" ca="1" si="101"/>
        <v/>
      </c>
      <c r="M227" t="str">
        <f t="shared" ca="1" si="101"/>
        <v/>
      </c>
      <c r="N227" t="str">
        <f t="shared" ca="1" si="101"/>
        <v/>
      </c>
      <c r="O227" t="str">
        <f t="shared" ca="1" si="101"/>
        <v/>
      </c>
      <c r="P227" t="str">
        <f t="shared" ca="1" si="101"/>
        <v/>
      </c>
      <c r="Q227" t="str">
        <f t="shared" ca="1" si="101"/>
        <v/>
      </c>
      <c r="R227" t="str">
        <f t="shared" ca="1" si="101"/>
        <v/>
      </c>
      <c r="S227" t="str">
        <f t="shared" ca="1" si="101"/>
        <v/>
      </c>
      <c r="T227" t="str">
        <f t="shared" ca="1" si="101"/>
        <v/>
      </c>
      <c r="U227" t="str">
        <f t="shared" ca="1" si="101"/>
        <v/>
      </c>
      <c r="V227" t="str">
        <f t="shared" ca="1" si="101"/>
        <v/>
      </c>
      <c r="W227" t="str">
        <f t="shared" ca="1" si="98"/>
        <v/>
      </c>
      <c r="X227" t="str">
        <f t="shared" ca="1" si="98"/>
        <v/>
      </c>
      <c r="Y227" t="str">
        <f t="shared" ca="1" si="98"/>
        <v/>
      </c>
      <c r="Z227" t="str">
        <f t="shared" ca="1" si="98"/>
        <v/>
      </c>
      <c r="AA227" t="str">
        <f t="shared" ca="1" si="98"/>
        <v/>
      </c>
      <c r="AB227" t="str">
        <f t="shared" ca="1" si="100"/>
        <v/>
      </c>
      <c r="AC227" t="str">
        <f t="shared" ca="1" si="99"/>
        <v/>
      </c>
      <c r="AD227" t="str">
        <f t="shared" ca="1" si="99"/>
        <v/>
      </c>
      <c r="AE227" t="str">
        <f t="shared" ca="1" si="99"/>
        <v/>
      </c>
      <c r="AF227" t="str">
        <f t="shared" ca="1" si="99"/>
        <v/>
      </c>
      <c r="AG227" t="str">
        <f t="shared" ca="1" si="99"/>
        <v/>
      </c>
      <c r="AH227" t="str">
        <f t="shared" ca="1" si="99"/>
        <v/>
      </c>
      <c r="AI227" t="str">
        <f t="shared" ca="1" si="99"/>
        <v/>
      </c>
      <c r="AJ227" t="str">
        <f t="shared" ca="1" si="99"/>
        <v/>
      </c>
      <c r="AK227" t="str">
        <f t="shared" ca="1" si="99"/>
        <v/>
      </c>
      <c r="AL227" t="str">
        <f t="shared" ca="1" si="99"/>
        <v/>
      </c>
      <c r="AM227" t="str">
        <f t="shared" ca="1" si="99"/>
        <v/>
      </c>
    </row>
    <row r="228" spans="1:39" x14ac:dyDescent="0.25">
      <c r="A228">
        <f t="shared" ref="A228:R243" ca="1" si="102">IF(ISBLANK(INDIRECT(ADDRESS(ROW(),A$1,4,1,"Raw_Data"))),"",(INDIRECT(ADDRESS(ROW(),A$1,4,1,"Raw_Data"))))</f>
        <v>1897.7</v>
      </c>
      <c r="B228">
        <f t="shared" ca="1" si="102"/>
        <v>291.39999999999998</v>
      </c>
      <c r="D228" t="str">
        <f t="shared" ca="1" si="102"/>
        <v/>
      </c>
      <c r="E228" t="str">
        <f t="shared" ca="1" si="102"/>
        <v>Trident Col Tentsite (2020)</v>
      </c>
      <c r="F228" t="str">
        <f t="shared" ca="1" si="102"/>
        <v/>
      </c>
      <c r="G228">
        <f t="shared" ca="1" si="102"/>
        <v>244</v>
      </c>
      <c r="H228">
        <f t="shared" ca="1" si="102"/>
        <v>199</v>
      </c>
      <c r="I228" s="14" t="str">
        <f t="shared" ca="1" si="97"/>
        <v/>
      </c>
      <c r="J228" t="str">
        <f t="shared" ca="1" si="102"/>
        <v/>
      </c>
      <c r="K228" t="str">
        <f t="shared" ca="1" si="102"/>
        <v/>
      </c>
      <c r="L228" t="str">
        <f t="shared" ca="1" si="102"/>
        <v>W-0.1m C; w</v>
      </c>
      <c r="M228" t="str">
        <f t="shared" ca="1" si="102"/>
        <v>W-0.1m</v>
      </c>
      <c r="N228" t="str">
        <f t="shared" ca="1" si="102"/>
        <v/>
      </c>
      <c r="O228" t="str">
        <f t="shared" ca="1" si="102"/>
        <v/>
      </c>
      <c r="P228" t="str">
        <f t="shared" ca="1" si="102"/>
        <v>X</v>
      </c>
      <c r="Q228" t="str">
        <f t="shared" ca="1" si="102"/>
        <v/>
      </c>
      <c r="R228" t="str">
        <f t="shared" ca="1" si="102"/>
        <v/>
      </c>
      <c r="S228" t="str">
        <f t="shared" ca="1" si="101"/>
        <v/>
      </c>
      <c r="T228" t="str">
        <f t="shared" ca="1" si="101"/>
        <v/>
      </c>
      <c r="U228" t="str">
        <f t="shared" ca="1" si="101"/>
        <v/>
      </c>
      <c r="V228" t="str">
        <f t="shared" ca="1" si="101"/>
        <v/>
      </c>
      <c r="W228" t="str">
        <f t="shared" ca="1" si="98"/>
        <v/>
      </c>
      <c r="X228" t="str">
        <f t="shared" ca="1" si="98"/>
        <v/>
      </c>
      <c r="Y228" t="str">
        <f t="shared" ca="1" si="98"/>
        <v/>
      </c>
      <c r="Z228" t="str">
        <f t="shared" ca="1" si="98"/>
        <v/>
      </c>
      <c r="AA228" t="str">
        <f t="shared" ca="1" si="98"/>
        <v/>
      </c>
      <c r="AB228" t="str">
        <f t="shared" ca="1" si="100"/>
        <v/>
      </c>
      <c r="AC228" t="str">
        <f t="shared" ca="1" si="99"/>
        <v/>
      </c>
      <c r="AD228" t="str">
        <f t="shared" ca="1" si="99"/>
        <v/>
      </c>
      <c r="AE228" t="str">
        <f t="shared" ca="1" si="99"/>
        <v/>
      </c>
      <c r="AF228" t="str">
        <f t="shared" ca="1" si="99"/>
        <v>X</v>
      </c>
      <c r="AG228" t="str">
        <f t="shared" ca="1" si="99"/>
        <v/>
      </c>
      <c r="AH228" t="str">
        <f t="shared" ca="1" si="99"/>
        <v/>
      </c>
      <c r="AI228" t="str">
        <f t="shared" ca="1" si="99"/>
        <v/>
      </c>
      <c r="AJ228" t="str">
        <f t="shared" ca="1" si="99"/>
        <v/>
      </c>
      <c r="AK228" t="str">
        <f t="shared" ca="1" si="99"/>
        <v/>
      </c>
      <c r="AL228" t="str">
        <f t="shared" ca="1" si="99"/>
        <v/>
      </c>
      <c r="AM228" t="str">
        <f t="shared" ca="1" si="99"/>
        <v/>
      </c>
    </row>
    <row r="229" spans="1:39" x14ac:dyDescent="0.25">
      <c r="A229">
        <f t="shared" ca="1" si="102"/>
        <v>1898.7</v>
      </c>
      <c r="B229">
        <f t="shared" ref="B229:V236" ca="1" si="103">IF(ISBLANK(INDIRECT(ADDRESS(ROW(),B$1,4,1,"Raw_Data"))),"",(INDIRECT(ADDRESS(ROW(),B$1,4,1,"Raw_Data"))))</f>
        <v>290.39999999999998</v>
      </c>
      <c r="D229" t="str">
        <f t="shared" ca="1" si="103"/>
        <v/>
      </c>
      <c r="E229" t="str">
        <f t="shared" ca="1" si="103"/>
        <v>Trident Pass Page Pond (2240)</v>
      </c>
      <c r="F229" t="str">
        <f t="shared" ca="1" si="103"/>
        <v/>
      </c>
      <c r="G229">
        <f t="shared" ca="1" si="103"/>
        <v>244</v>
      </c>
      <c r="H229">
        <f t="shared" ca="1" si="103"/>
        <v>199</v>
      </c>
      <c r="I229" s="14" t="str">
        <f t="shared" ca="1" si="97"/>
        <v/>
      </c>
      <c r="J229" t="str">
        <f t="shared" ca="1" si="103"/>
        <v/>
      </c>
      <c r="K229" t="str">
        <f t="shared" ca="1" si="103"/>
        <v/>
      </c>
      <c r="L229" t="str">
        <f t="shared" ca="1" si="103"/>
        <v>w</v>
      </c>
      <c r="M229" t="str">
        <f t="shared" ca="1" si="103"/>
        <v/>
      </c>
      <c r="N229" t="str">
        <f t="shared" ca="1" si="103"/>
        <v/>
      </c>
      <c r="O229" t="str">
        <f t="shared" ca="1" si="103"/>
        <v/>
      </c>
      <c r="P229" t="str">
        <f t="shared" ca="1" si="103"/>
        <v/>
      </c>
      <c r="Q229" t="str">
        <f t="shared" ca="1" si="103"/>
        <v/>
      </c>
      <c r="R229" t="str">
        <f t="shared" ca="1" si="103"/>
        <v/>
      </c>
      <c r="S229" t="str">
        <f t="shared" ca="1" si="103"/>
        <v/>
      </c>
      <c r="T229" t="str">
        <f t="shared" ca="1" si="103"/>
        <v/>
      </c>
      <c r="U229" t="str">
        <f t="shared" ca="1" si="103"/>
        <v/>
      </c>
      <c r="V229" t="str">
        <f t="shared" ca="1" si="103"/>
        <v/>
      </c>
      <c r="W229" t="str">
        <f t="shared" ca="1" si="98"/>
        <v/>
      </c>
      <c r="X229" t="str">
        <f t="shared" ca="1" si="98"/>
        <v/>
      </c>
      <c r="Y229" t="str">
        <f t="shared" ca="1" si="98"/>
        <v/>
      </c>
      <c r="Z229" t="str">
        <f t="shared" ca="1" si="98"/>
        <v/>
      </c>
      <c r="AA229" t="str">
        <f t="shared" ca="1" si="98"/>
        <v/>
      </c>
      <c r="AB229" t="str">
        <f t="shared" ca="1" si="100"/>
        <v/>
      </c>
      <c r="AC229" t="str">
        <f t="shared" ca="1" si="99"/>
        <v/>
      </c>
      <c r="AD229" t="str">
        <f t="shared" ca="1" si="99"/>
        <v/>
      </c>
      <c r="AE229" t="str">
        <f t="shared" ca="1" si="99"/>
        <v/>
      </c>
      <c r="AF229" t="str">
        <f t="shared" ca="1" si="99"/>
        <v>X</v>
      </c>
      <c r="AG229" t="str">
        <f t="shared" ca="1" si="99"/>
        <v/>
      </c>
      <c r="AH229" t="str">
        <f t="shared" ca="1" si="99"/>
        <v/>
      </c>
      <c r="AI229" t="str">
        <f t="shared" ca="1" si="99"/>
        <v/>
      </c>
      <c r="AJ229" t="str">
        <f t="shared" ca="1" si="99"/>
        <v/>
      </c>
      <c r="AK229" t="str">
        <f t="shared" ca="1" si="99"/>
        <v/>
      </c>
      <c r="AL229" t="str">
        <f t="shared" ca="1" si="99"/>
        <v/>
      </c>
      <c r="AM229" t="str">
        <f t="shared" ca="1" si="99"/>
        <v/>
      </c>
    </row>
    <row r="230" spans="1:39" x14ac:dyDescent="0.25">
      <c r="A230">
        <f t="shared" ca="1" si="102"/>
        <v>1899.3</v>
      </c>
      <c r="B230">
        <f t="shared" ca="1" si="103"/>
        <v>289.8</v>
      </c>
      <c r="D230" t="str">
        <f t="shared" ca="1" si="103"/>
        <v/>
      </c>
      <c r="E230" t="str">
        <f t="shared" ca="1" si="103"/>
        <v>Wockett Ledge (2780)</v>
      </c>
      <c r="F230" t="str">
        <f t="shared" ca="1" si="103"/>
        <v/>
      </c>
      <c r="G230">
        <f t="shared" ca="1" si="103"/>
        <v>244</v>
      </c>
      <c r="H230">
        <f t="shared" ca="1" si="103"/>
        <v>199</v>
      </c>
      <c r="I230" s="14" t="str">
        <f t="shared" ca="1" si="97"/>
        <v/>
      </c>
      <c r="J230" t="str">
        <f t="shared" ca="1" si="103"/>
        <v/>
      </c>
      <c r="K230" t="str">
        <f t="shared" ca="1" si="103"/>
        <v/>
      </c>
      <c r="L230" t="str">
        <f t="shared" ca="1" si="103"/>
        <v/>
      </c>
      <c r="M230" t="str">
        <f t="shared" ca="1" si="103"/>
        <v/>
      </c>
      <c r="N230" t="str">
        <f t="shared" ca="1" si="103"/>
        <v/>
      </c>
      <c r="O230" t="str">
        <f t="shared" ca="1" si="103"/>
        <v/>
      </c>
      <c r="P230" t="str">
        <f t="shared" ca="1" si="103"/>
        <v/>
      </c>
      <c r="Q230" t="str">
        <f t="shared" ca="1" si="103"/>
        <v/>
      </c>
      <c r="R230" t="str">
        <f t="shared" ca="1" si="103"/>
        <v/>
      </c>
      <c r="S230" t="str">
        <f t="shared" ca="1" si="103"/>
        <v/>
      </c>
      <c r="T230" t="str">
        <f t="shared" ca="1" si="103"/>
        <v/>
      </c>
      <c r="U230" t="str">
        <f t="shared" ca="1" si="103"/>
        <v/>
      </c>
      <c r="V230" t="str">
        <f t="shared" ca="1" si="103"/>
        <v/>
      </c>
      <c r="W230" t="str">
        <f t="shared" ca="1" si="98"/>
        <v/>
      </c>
      <c r="X230" t="str">
        <f t="shared" ca="1" si="98"/>
        <v/>
      </c>
      <c r="Y230" t="str">
        <f t="shared" ca="1" si="98"/>
        <v/>
      </c>
      <c r="Z230" t="str">
        <f t="shared" ca="1" si="98"/>
        <v/>
      </c>
      <c r="AA230" t="str">
        <f t="shared" ca="1" si="98"/>
        <v/>
      </c>
      <c r="AB230" t="str">
        <f t="shared" ca="1" si="100"/>
        <v/>
      </c>
      <c r="AC230" t="str">
        <f t="shared" ca="1" si="99"/>
        <v/>
      </c>
      <c r="AD230" t="str">
        <f t="shared" ca="1" si="99"/>
        <v/>
      </c>
      <c r="AE230" t="str">
        <f t="shared" ca="1" si="99"/>
        <v/>
      </c>
      <c r="AF230" t="str">
        <f t="shared" ca="1" si="99"/>
        <v/>
      </c>
      <c r="AG230" t="str">
        <f t="shared" ca="1" si="99"/>
        <v/>
      </c>
      <c r="AH230" t="str">
        <f t="shared" ca="1" si="99"/>
        <v/>
      </c>
      <c r="AI230" t="str">
        <f t="shared" ca="1" si="99"/>
        <v/>
      </c>
      <c r="AJ230" t="str">
        <f t="shared" ca="1" si="99"/>
        <v/>
      </c>
      <c r="AK230" t="str">
        <f t="shared" ca="1" si="99"/>
        <v/>
      </c>
      <c r="AL230" t="str">
        <f t="shared" ca="1" si="99"/>
        <v/>
      </c>
      <c r="AM230" t="str">
        <f t="shared" ca="1" si="99"/>
        <v/>
      </c>
    </row>
    <row r="231" spans="1:39" x14ac:dyDescent="0.25">
      <c r="A231">
        <f t="shared" ca="1" si="102"/>
        <v>1900.4</v>
      </c>
      <c r="B231">
        <f t="shared" ca="1" si="103"/>
        <v>288.7</v>
      </c>
      <c r="D231" t="str">
        <f t="shared" ca="1" si="103"/>
        <v/>
      </c>
      <c r="E231" t="str">
        <f t="shared" ca="1" si="103"/>
        <v>Dream Lake inlet Peabody Brook Trail (2610)</v>
      </c>
      <c r="F231" t="str">
        <f t="shared" ca="1" si="103"/>
        <v/>
      </c>
      <c r="G231">
        <f t="shared" ca="1" si="103"/>
        <v>244</v>
      </c>
      <c r="H231">
        <f t="shared" ca="1" si="103"/>
        <v>199</v>
      </c>
      <c r="I231" s="14" t="str">
        <f t="shared" ca="1" si="97"/>
        <v/>
      </c>
      <c r="J231" t="str">
        <f t="shared" ca="1" si="103"/>
        <v/>
      </c>
      <c r="K231" t="str">
        <f t="shared" ca="1" si="103"/>
        <v/>
      </c>
      <c r="L231" t="str">
        <f t="shared" ca="1" si="103"/>
        <v>w</v>
      </c>
      <c r="M231" t="str">
        <f t="shared" ca="1" si="103"/>
        <v/>
      </c>
      <c r="N231" t="str">
        <f t="shared" ca="1" si="103"/>
        <v/>
      </c>
      <c r="O231" t="str">
        <f t="shared" ca="1" si="103"/>
        <v/>
      </c>
      <c r="P231" t="str">
        <f t="shared" ca="1" si="103"/>
        <v/>
      </c>
      <c r="Q231" t="str">
        <f t="shared" ca="1" si="103"/>
        <v/>
      </c>
      <c r="R231" t="str">
        <f t="shared" ca="1" si="103"/>
        <v/>
      </c>
      <c r="S231" t="str">
        <f t="shared" ca="1" si="103"/>
        <v/>
      </c>
      <c r="T231" t="str">
        <f t="shared" ca="1" si="103"/>
        <v/>
      </c>
      <c r="U231" t="str">
        <f t="shared" ca="1" si="103"/>
        <v/>
      </c>
      <c r="V231" t="str">
        <f t="shared" ca="1" si="103"/>
        <v/>
      </c>
      <c r="W231" t="str">
        <f t="shared" ref="W231:AA240" ca="1" si="104">IF(ISBLANK(INDIRECT(ADDRESS(ROW(),W$1,4,1,"Raw_Data"))),"",(INDIRECT(ADDRESS(ROW(),W$1,4,1,"Raw_Data"))))</f>
        <v/>
      </c>
      <c r="X231" t="str">
        <f t="shared" ca="1" si="104"/>
        <v/>
      </c>
      <c r="Y231" t="str">
        <f t="shared" ca="1" si="104"/>
        <v/>
      </c>
      <c r="Z231" t="str">
        <f t="shared" ca="1" si="104"/>
        <v/>
      </c>
      <c r="AA231" t="str">
        <f t="shared" ca="1" si="104"/>
        <v/>
      </c>
      <c r="AB231" t="str">
        <f t="shared" ca="1" si="100"/>
        <v/>
      </c>
      <c r="AC231" t="str">
        <f t="shared" ref="AC231:AM240" ca="1" si="105">IF(ISBLANK(INDIRECT(ADDRESS(ROW(),AC$1,4,1,"Raw_Data"))),"",(INDIRECT(ADDRESS(ROW(),AC$1,4,1,"Raw_Data"))))</f>
        <v/>
      </c>
      <c r="AD231" t="str">
        <f t="shared" ca="1" si="105"/>
        <v/>
      </c>
      <c r="AE231" t="str">
        <f t="shared" ca="1" si="105"/>
        <v/>
      </c>
      <c r="AF231" t="str">
        <f t="shared" ca="1" si="105"/>
        <v>X</v>
      </c>
      <c r="AG231" t="str">
        <f t="shared" ca="1" si="105"/>
        <v/>
      </c>
      <c r="AH231" t="str">
        <f t="shared" ca="1" si="105"/>
        <v/>
      </c>
      <c r="AI231" t="str">
        <f t="shared" ca="1" si="105"/>
        <v/>
      </c>
      <c r="AJ231" t="str">
        <f t="shared" ca="1" si="105"/>
        <v/>
      </c>
      <c r="AK231" t="str">
        <f t="shared" ca="1" si="105"/>
        <v/>
      </c>
      <c r="AL231" t="str">
        <f t="shared" ca="1" si="105"/>
        <v/>
      </c>
      <c r="AM231" t="str">
        <f t="shared" ca="1" si="105"/>
        <v/>
      </c>
    </row>
    <row r="232" spans="1:39" x14ac:dyDescent="0.25">
      <c r="A232">
        <f t="shared" ca="1" si="102"/>
        <v>1901.9</v>
      </c>
      <c r="B232">
        <f t="shared" ca="1" si="103"/>
        <v>287.2</v>
      </c>
      <c r="D232" t="str">
        <f t="shared" ca="1" si="103"/>
        <v/>
      </c>
      <c r="E232" t="str">
        <f t="shared" ca="1" si="103"/>
        <v>Moss Pond (2630)</v>
      </c>
      <c r="F232" t="str">
        <f t="shared" ca="1" si="103"/>
        <v/>
      </c>
      <c r="G232">
        <f t="shared" ca="1" si="103"/>
        <v>244</v>
      </c>
      <c r="H232">
        <f t="shared" ca="1" si="103"/>
        <v>199</v>
      </c>
      <c r="I232" s="14" t="str">
        <f t="shared" ca="1" si="97"/>
        <v/>
      </c>
      <c r="J232" t="str">
        <f t="shared" ca="1" si="103"/>
        <v/>
      </c>
      <c r="K232" t="str">
        <f t="shared" ca="1" si="103"/>
        <v/>
      </c>
      <c r="L232" t="str">
        <f t="shared" ca="1" si="103"/>
        <v>w</v>
      </c>
      <c r="M232" t="str">
        <f t="shared" ca="1" si="103"/>
        <v/>
      </c>
      <c r="N232" t="str">
        <f t="shared" ca="1" si="103"/>
        <v/>
      </c>
      <c r="O232" t="str">
        <f t="shared" ca="1" si="103"/>
        <v/>
      </c>
      <c r="P232" t="str">
        <f t="shared" ca="1" si="103"/>
        <v/>
      </c>
      <c r="Q232" t="str">
        <f t="shared" ca="1" si="103"/>
        <v/>
      </c>
      <c r="R232" t="str">
        <f t="shared" ca="1" si="103"/>
        <v/>
      </c>
      <c r="S232" t="str">
        <f t="shared" ca="1" si="103"/>
        <v/>
      </c>
      <c r="T232" t="str">
        <f t="shared" ca="1" si="103"/>
        <v/>
      </c>
      <c r="U232" t="str">
        <f t="shared" ca="1" si="103"/>
        <v/>
      </c>
      <c r="V232" t="str">
        <f t="shared" ca="1" si="103"/>
        <v/>
      </c>
      <c r="W232" t="str">
        <f t="shared" ca="1" si="104"/>
        <v/>
      </c>
      <c r="X232" t="str">
        <f t="shared" ca="1" si="104"/>
        <v/>
      </c>
      <c r="Y232" t="str">
        <f t="shared" ca="1" si="104"/>
        <v/>
      </c>
      <c r="Z232" t="str">
        <f t="shared" ca="1" si="104"/>
        <v/>
      </c>
      <c r="AA232" t="str">
        <f t="shared" ca="1" si="104"/>
        <v/>
      </c>
      <c r="AB232" t="str">
        <f t="shared" ca="1" si="100"/>
        <v/>
      </c>
      <c r="AC232" t="str">
        <f t="shared" ca="1" si="105"/>
        <v/>
      </c>
      <c r="AD232" t="str">
        <f t="shared" ca="1" si="105"/>
        <v/>
      </c>
      <c r="AE232" t="str">
        <f t="shared" ca="1" si="105"/>
        <v/>
      </c>
      <c r="AF232" t="str">
        <f t="shared" ca="1" si="105"/>
        <v>X</v>
      </c>
      <c r="AG232" t="str">
        <f t="shared" ca="1" si="105"/>
        <v/>
      </c>
      <c r="AH232" t="str">
        <f t="shared" ca="1" si="105"/>
        <v/>
      </c>
      <c r="AI232" t="str">
        <f t="shared" ca="1" si="105"/>
        <v/>
      </c>
      <c r="AJ232" t="str">
        <f t="shared" ca="1" si="105"/>
        <v/>
      </c>
      <c r="AK232" t="str">
        <f t="shared" ca="1" si="105"/>
        <v/>
      </c>
      <c r="AL232" t="str">
        <f t="shared" ca="1" si="105"/>
        <v/>
      </c>
      <c r="AM232" t="str">
        <f t="shared" ca="1" si="105"/>
        <v/>
      </c>
    </row>
    <row r="233" spans="1:39" x14ac:dyDescent="0.25">
      <c r="A233">
        <f t="shared" ca="1" si="102"/>
        <v>1902.6</v>
      </c>
      <c r="B233">
        <f t="shared" ca="1" si="103"/>
        <v>286.5</v>
      </c>
      <c r="D233" t="str">
        <f t="shared" ca="1" si="103"/>
        <v>SHELTER</v>
      </c>
      <c r="E233" t="str">
        <f t="shared" ca="1" si="103"/>
        <v xml:space="preserve">Austin Brook Trail Jct. to Gentian Pond Shelter and Campsite (2166) ...13.9mS; 5.7mN </v>
      </c>
      <c r="F233" t="str">
        <f t="shared" ca="1" si="103"/>
        <v>Overnight fee. Water source is the inlet brook of Gentian Pond.</v>
      </c>
      <c r="G233">
        <f t="shared" ca="1" si="103"/>
        <v>244</v>
      </c>
      <c r="H233">
        <f t="shared" ca="1" si="103"/>
        <v>199</v>
      </c>
      <c r="I233" s="14" t="str">
        <f t="shared" ca="1" si="97"/>
        <v/>
      </c>
      <c r="J233" t="str">
        <f t="shared" ca="1" si="103"/>
        <v/>
      </c>
      <c r="K233" t="str">
        <f t="shared" ca="1" si="103"/>
        <v/>
      </c>
      <c r="L233" t="str">
        <f t="shared" ca="1" si="103"/>
        <v>E-0.2m S; C; w</v>
      </c>
      <c r="M233" t="str">
        <f t="shared" ca="1" si="103"/>
        <v>E-0.2m</v>
      </c>
      <c r="N233" t="str">
        <f t="shared" ca="1" si="103"/>
        <v/>
      </c>
      <c r="O233" t="str">
        <f t="shared" ca="1" si="103"/>
        <v/>
      </c>
      <c r="P233" t="str">
        <f t="shared" ca="1" si="103"/>
        <v>X</v>
      </c>
      <c r="Q233" t="str">
        <f t="shared" ca="1" si="103"/>
        <v/>
      </c>
      <c r="R233" t="str">
        <f t="shared" ca="1" si="103"/>
        <v/>
      </c>
      <c r="S233" t="str">
        <f t="shared" ca="1" si="103"/>
        <v/>
      </c>
      <c r="T233" t="str">
        <f t="shared" ca="1" si="103"/>
        <v/>
      </c>
      <c r="U233" t="str">
        <f t="shared" ca="1" si="103"/>
        <v/>
      </c>
      <c r="V233" t="str">
        <f t="shared" ca="1" si="103"/>
        <v/>
      </c>
      <c r="W233" t="str">
        <f t="shared" ca="1" si="104"/>
        <v>X</v>
      </c>
      <c r="X233" t="str">
        <f t="shared" ca="1" si="104"/>
        <v/>
      </c>
      <c r="Y233" t="str">
        <f t="shared" ca="1" si="104"/>
        <v/>
      </c>
      <c r="Z233" t="str">
        <f t="shared" ca="1" si="104"/>
        <v/>
      </c>
      <c r="AA233" t="str">
        <f t="shared" ca="1" si="104"/>
        <v/>
      </c>
      <c r="AB233" t="str">
        <f t="shared" ca="1" si="100"/>
        <v/>
      </c>
      <c r="AC233" t="str">
        <f t="shared" ca="1" si="105"/>
        <v/>
      </c>
      <c r="AD233" t="str">
        <f t="shared" ca="1" si="105"/>
        <v/>
      </c>
      <c r="AE233" t="str">
        <f t="shared" ca="1" si="105"/>
        <v/>
      </c>
      <c r="AF233" t="str">
        <f t="shared" ca="1" si="105"/>
        <v>X</v>
      </c>
      <c r="AG233" t="str">
        <f t="shared" ca="1" si="105"/>
        <v/>
      </c>
      <c r="AH233" t="str">
        <f t="shared" ca="1" si="105"/>
        <v/>
      </c>
      <c r="AI233" t="str">
        <f t="shared" ca="1" si="105"/>
        <v/>
      </c>
      <c r="AJ233" t="str">
        <f t="shared" ca="1" si="105"/>
        <v/>
      </c>
      <c r="AK233">
        <f t="shared" ca="1" si="105"/>
        <v>-71.069900000000004</v>
      </c>
      <c r="AL233">
        <f t="shared" ca="1" si="105"/>
        <v>44.451749999999997</v>
      </c>
      <c r="AM233">
        <f t="shared" ca="1" si="105"/>
        <v>2181</v>
      </c>
    </row>
    <row r="234" spans="1:39" x14ac:dyDescent="0.25">
      <c r="A234">
        <f t="shared" ca="1" si="102"/>
        <v>1905.4</v>
      </c>
      <c r="B234">
        <f t="shared" ca="1" si="103"/>
        <v>283.7</v>
      </c>
      <c r="D234" t="str">
        <f t="shared" ca="1" si="103"/>
        <v/>
      </c>
      <c r="E234" t="str">
        <f t="shared" ca="1" si="103"/>
        <v>Mt. Success (3565)</v>
      </c>
      <c r="F234" t="str">
        <f t="shared" ca="1" si="103"/>
        <v/>
      </c>
      <c r="G234">
        <f t="shared" ca="1" si="103"/>
        <v>244</v>
      </c>
      <c r="H234">
        <f t="shared" ca="1" si="103"/>
        <v>199</v>
      </c>
      <c r="I234" s="14" t="str">
        <f t="shared" ca="1" si="97"/>
        <v/>
      </c>
      <c r="J234" t="str">
        <f t="shared" ca="1" si="103"/>
        <v/>
      </c>
      <c r="K234" t="str">
        <f t="shared" ca="1" si="103"/>
        <v/>
      </c>
      <c r="L234" t="str">
        <f t="shared" ca="1" si="103"/>
        <v/>
      </c>
      <c r="M234" t="str">
        <f t="shared" ca="1" si="103"/>
        <v/>
      </c>
      <c r="N234" t="str">
        <f t="shared" ca="1" si="103"/>
        <v/>
      </c>
      <c r="O234" t="str">
        <f t="shared" ca="1" si="103"/>
        <v/>
      </c>
      <c r="P234" t="str">
        <f t="shared" ca="1" si="103"/>
        <v/>
      </c>
      <c r="Q234" t="str">
        <f t="shared" ca="1" si="103"/>
        <v/>
      </c>
      <c r="R234" t="str">
        <f t="shared" ca="1" si="103"/>
        <v/>
      </c>
      <c r="S234" t="str">
        <f t="shared" ca="1" si="103"/>
        <v/>
      </c>
      <c r="T234" t="str">
        <f t="shared" ca="1" si="103"/>
        <v/>
      </c>
      <c r="U234" t="str">
        <f t="shared" ca="1" si="103"/>
        <v/>
      </c>
      <c r="V234" t="str">
        <f t="shared" ca="1" si="103"/>
        <v/>
      </c>
      <c r="W234" t="str">
        <f t="shared" ca="1" si="104"/>
        <v/>
      </c>
      <c r="X234" t="str">
        <f t="shared" ca="1" si="104"/>
        <v/>
      </c>
      <c r="Y234" t="str">
        <f t="shared" ca="1" si="104"/>
        <v/>
      </c>
      <c r="Z234" t="str">
        <f t="shared" ca="1" si="104"/>
        <v/>
      </c>
      <c r="AA234" t="str">
        <f t="shared" ca="1" si="104"/>
        <v/>
      </c>
      <c r="AB234" t="str">
        <f t="shared" ca="1" si="100"/>
        <v/>
      </c>
      <c r="AC234" t="str">
        <f t="shared" ca="1" si="105"/>
        <v/>
      </c>
      <c r="AD234" t="str">
        <f t="shared" ca="1" si="105"/>
        <v/>
      </c>
      <c r="AE234" t="str">
        <f t="shared" ca="1" si="105"/>
        <v/>
      </c>
      <c r="AF234" t="str">
        <f t="shared" ca="1" si="105"/>
        <v/>
      </c>
      <c r="AG234" t="str">
        <f t="shared" ca="1" si="105"/>
        <v/>
      </c>
      <c r="AH234" t="str">
        <f t="shared" ca="1" si="105"/>
        <v/>
      </c>
      <c r="AI234" t="str">
        <f t="shared" ca="1" si="105"/>
        <v/>
      </c>
      <c r="AJ234" t="str">
        <f t="shared" ca="1" si="105"/>
        <v/>
      </c>
      <c r="AK234" t="str">
        <f t="shared" ca="1" si="105"/>
        <v/>
      </c>
      <c r="AL234" t="str">
        <f t="shared" ca="1" si="105"/>
        <v/>
      </c>
      <c r="AM234" t="str">
        <f t="shared" ca="1" si="105"/>
        <v/>
      </c>
    </row>
    <row r="235" spans="1:39" x14ac:dyDescent="0.25">
      <c r="A235">
        <f t="shared" ca="1" si="102"/>
        <v>1906</v>
      </c>
      <c r="B235">
        <f t="shared" ca="1" si="103"/>
        <v>283.10000000000002</v>
      </c>
      <c r="D235" t="str">
        <f t="shared" ca="1" si="103"/>
        <v/>
      </c>
      <c r="E235" t="str">
        <f t="shared" ca="1" si="103"/>
        <v>Success Trail (3170)</v>
      </c>
      <c r="F235" t="str">
        <f t="shared" ca="1" si="103"/>
        <v/>
      </c>
      <c r="G235">
        <f t="shared" ca="1" si="103"/>
        <v>244</v>
      </c>
      <c r="H235">
        <f t="shared" ca="1" si="103"/>
        <v>199</v>
      </c>
      <c r="I235" s="14" t="str">
        <f t="shared" ca="1" si="97"/>
        <v/>
      </c>
      <c r="J235" t="str">
        <f t="shared" ca="1" si="103"/>
        <v/>
      </c>
      <c r="K235" t="str">
        <f t="shared" ca="1" si="103"/>
        <v/>
      </c>
      <c r="L235" t="str">
        <f t="shared" ca="1" si="103"/>
        <v/>
      </c>
      <c r="M235" t="str">
        <f t="shared" ca="1" si="103"/>
        <v/>
      </c>
      <c r="N235" t="str">
        <f t="shared" ca="1" si="103"/>
        <v/>
      </c>
      <c r="O235" t="str">
        <f t="shared" ca="1" si="103"/>
        <v/>
      </c>
      <c r="P235" t="str">
        <f t="shared" ca="1" si="103"/>
        <v/>
      </c>
      <c r="Q235" t="str">
        <f t="shared" ca="1" si="103"/>
        <v/>
      </c>
      <c r="R235" t="str">
        <f t="shared" ca="1" si="103"/>
        <v/>
      </c>
      <c r="S235" t="str">
        <f t="shared" ca="1" si="103"/>
        <v/>
      </c>
      <c r="T235" t="str">
        <f t="shared" ca="1" si="103"/>
        <v/>
      </c>
      <c r="U235" t="str">
        <f t="shared" ca="1" si="103"/>
        <v/>
      </c>
      <c r="V235" t="str">
        <f t="shared" ca="1" si="103"/>
        <v/>
      </c>
      <c r="W235" t="str">
        <f t="shared" ca="1" si="104"/>
        <v/>
      </c>
      <c r="X235" t="str">
        <f t="shared" ca="1" si="104"/>
        <v/>
      </c>
      <c r="Y235" t="str">
        <f t="shared" ca="1" si="104"/>
        <v/>
      </c>
      <c r="Z235" t="str">
        <f t="shared" ca="1" si="104"/>
        <v/>
      </c>
      <c r="AA235" t="str">
        <f t="shared" ca="1" si="104"/>
        <v/>
      </c>
      <c r="AB235" t="str">
        <f t="shared" ca="1" si="100"/>
        <v/>
      </c>
      <c r="AC235" t="str">
        <f t="shared" ca="1" si="105"/>
        <v/>
      </c>
      <c r="AD235" t="str">
        <f t="shared" ca="1" si="105"/>
        <v/>
      </c>
      <c r="AE235" t="str">
        <f t="shared" ca="1" si="105"/>
        <v/>
      </c>
      <c r="AF235" t="str">
        <f t="shared" ca="1" si="105"/>
        <v/>
      </c>
      <c r="AG235" t="str">
        <f t="shared" ca="1" si="105"/>
        <v/>
      </c>
      <c r="AH235" t="str">
        <f t="shared" ca="1" si="105"/>
        <v/>
      </c>
      <c r="AI235" t="str">
        <f t="shared" ca="1" si="105"/>
        <v/>
      </c>
      <c r="AJ235" t="str">
        <f t="shared" ca="1" si="105"/>
        <v/>
      </c>
      <c r="AK235" t="str">
        <f t="shared" ca="1" si="105"/>
        <v/>
      </c>
      <c r="AL235" t="str">
        <f t="shared" ca="1" si="105"/>
        <v/>
      </c>
      <c r="AM235" t="str">
        <f t="shared" ca="1" si="105"/>
        <v/>
      </c>
    </row>
    <row r="236" spans="1:39" x14ac:dyDescent="0.25">
      <c r="A236">
        <f t="shared" ca="1" si="102"/>
        <v>1907.3</v>
      </c>
      <c r="B236">
        <f t="shared" ca="1" si="103"/>
        <v>281.8</v>
      </c>
      <c r="D236" t="str">
        <f t="shared" ca="1" si="103"/>
        <v/>
      </c>
      <c r="E236" t="str">
        <f t="shared" ca="1" si="103"/>
        <v>New Hampshire-Maine State Line (2972)</v>
      </c>
      <c r="F236" t="str">
        <f t="shared" ref="B236:V251" ca="1" si="106">IF(ISBLANK(INDIRECT(ADDRESS(ROW(),F$1,4,1,"Raw_Data"))),"",(INDIRECT(ADDRESS(ROW(),F$1,4,1,"Raw_Data"))))</f>
        <v/>
      </c>
      <c r="G236">
        <f t="shared" ca="1" si="106"/>
        <v>244</v>
      </c>
      <c r="H236">
        <f t="shared" ca="1" si="106"/>
        <v>199</v>
      </c>
      <c r="I236" s="14" t="str">
        <f t="shared" ca="1" si="106"/>
        <v/>
      </c>
      <c r="J236" t="str">
        <f t="shared" ca="1" si="106"/>
        <v>MATC Maine Map 7</v>
      </c>
      <c r="K236" t="str">
        <f t="shared" ca="1" si="106"/>
        <v/>
      </c>
      <c r="L236" t="str">
        <f t="shared" ca="1" si="106"/>
        <v/>
      </c>
      <c r="M236" t="str">
        <f t="shared" ca="1" si="106"/>
        <v/>
      </c>
      <c r="N236" t="str">
        <f t="shared" ca="1" si="106"/>
        <v/>
      </c>
      <c r="O236" t="str">
        <f t="shared" ca="1" si="106"/>
        <v/>
      </c>
      <c r="P236" t="str">
        <f t="shared" ca="1" si="106"/>
        <v/>
      </c>
      <c r="Q236" t="str">
        <f t="shared" ca="1" si="106"/>
        <v/>
      </c>
      <c r="R236" t="str">
        <f t="shared" ca="1" si="106"/>
        <v/>
      </c>
      <c r="S236" t="str">
        <f t="shared" ca="1" si="106"/>
        <v/>
      </c>
      <c r="T236" t="str">
        <f t="shared" ca="1" si="106"/>
        <v/>
      </c>
      <c r="U236" t="str">
        <f t="shared" ca="1" si="106"/>
        <v/>
      </c>
      <c r="V236" t="str">
        <f t="shared" ca="1" si="106"/>
        <v/>
      </c>
      <c r="W236" t="str">
        <f t="shared" ca="1" si="104"/>
        <v/>
      </c>
      <c r="X236" t="str">
        <f t="shared" ca="1" si="104"/>
        <v/>
      </c>
      <c r="Y236" t="str">
        <f t="shared" ca="1" si="104"/>
        <v/>
      </c>
      <c r="Z236" t="str">
        <f t="shared" ca="1" si="104"/>
        <v/>
      </c>
      <c r="AA236" t="str">
        <f t="shared" ca="1" si="104"/>
        <v/>
      </c>
      <c r="AB236" t="str">
        <f t="shared" ca="1" si="100"/>
        <v/>
      </c>
      <c r="AC236" t="str">
        <f t="shared" ca="1" si="105"/>
        <v/>
      </c>
      <c r="AD236" t="str">
        <f t="shared" ca="1" si="105"/>
        <v/>
      </c>
      <c r="AE236" t="str">
        <f t="shared" ca="1" si="105"/>
        <v/>
      </c>
      <c r="AF236" t="str">
        <f t="shared" ca="1" si="105"/>
        <v/>
      </c>
      <c r="AG236" t="str">
        <f t="shared" ca="1" si="105"/>
        <v/>
      </c>
      <c r="AH236" t="str">
        <f t="shared" ca="1" si="105"/>
        <v/>
      </c>
      <c r="AI236" t="str">
        <f t="shared" ca="1" si="105"/>
        <v/>
      </c>
      <c r="AJ236" t="str">
        <f t="shared" ca="1" si="105"/>
        <v/>
      </c>
      <c r="AK236" t="str">
        <f t="shared" ca="1" si="105"/>
        <v/>
      </c>
      <c r="AL236" t="str">
        <f t="shared" ca="1" si="105"/>
        <v/>
      </c>
      <c r="AM236" t="str">
        <f t="shared" ca="1" si="105"/>
        <v/>
      </c>
    </row>
    <row r="237" spans="1:39" x14ac:dyDescent="0.25">
      <c r="A237">
        <f t="shared" ca="1" si="102"/>
        <v>1907.8</v>
      </c>
      <c r="B237">
        <f t="shared" ca="1" si="106"/>
        <v>281.3</v>
      </c>
      <c r="D237" t="str">
        <f t="shared" ca="1" si="106"/>
        <v>SHELTER</v>
      </c>
      <c r="E237" t="str">
        <f t="shared" ca="1" si="106"/>
        <v xml:space="preserve">Carlo Col Trail Jct. to Carlo Col Shelter and Campsite (2945)...5.7mS; 4.7mN </v>
      </c>
      <c r="F237" t="str">
        <f t="shared" ca="1" si="106"/>
        <v>Water source is a spring left of the Shelter.</v>
      </c>
      <c r="G237">
        <f t="shared" ca="1" si="106"/>
        <v>244</v>
      </c>
      <c r="H237">
        <f t="shared" ca="1" si="106"/>
        <v>199</v>
      </c>
      <c r="I237" s="14" t="str">
        <f t="shared" ca="1" si="106"/>
        <v/>
      </c>
      <c r="J237" t="str">
        <f t="shared" ca="1" si="106"/>
        <v/>
      </c>
      <c r="K237" t="str">
        <f t="shared" ca="1" si="106"/>
        <v/>
      </c>
      <c r="L237" t="str">
        <f t="shared" ca="1" si="106"/>
        <v>W-0.3m S; C; w; 2.6m Success Pond Road</v>
      </c>
      <c r="M237" t="str">
        <f t="shared" ca="1" si="106"/>
        <v>W-0.3m</v>
      </c>
      <c r="N237" t="str">
        <f t="shared" ca="1" si="106"/>
        <v/>
      </c>
      <c r="O237" t="str">
        <f t="shared" ca="1" si="106"/>
        <v/>
      </c>
      <c r="P237" t="str">
        <f t="shared" ca="1" si="106"/>
        <v>X</v>
      </c>
      <c r="Q237" t="str">
        <f t="shared" ca="1" si="106"/>
        <v/>
      </c>
      <c r="R237" t="str">
        <f t="shared" ca="1" si="106"/>
        <v/>
      </c>
      <c r="S237" t="str">
        <f t="shared" ca="1" si="106"/>
        <v/>
      </c>
      <c r="T237" t="str">
        <f t="shared" ca="1" si="106"/>
        <v/>
      </c>
      <c r="U237" t="str">
        <f t="shared" ca="1" si="106"/>
        <v>X</v>
      </c>
      <c r="V237" t="str">
        <f t="shared" ca="1" si="106"/>
        <v/>
      </c>
      <c r="W237" t="str">
        <f t="shared" ca="1" si="104"/>
        <v>X</v>
      </c>
      <c r="X237" t="str">
        <f t="shared" ca="1" si="104"/>
        <v/>
      </c>
      <c r="Y237" t="str">
        <f t="shared" ca="1" si="104"/>
        <v/>
      </c>
      <c r="Z237" t="str">
        <f t="shared" ca="1" si="104"/>
        <v/>
      </c>
      <c r="AA237" t="str">
        <f t="shared" ca="1" si="104"/>
        <v/>
      </c>
      <c r="AB237" t="str">
        <f t="shared" ca="1" si="100"/>
        <v/>
      </c>
      <c r="AC237" t="str">
        <f t="shared" ca="1" si="105"/>
        <v/>
      </c>
      <c r="AD237" t="str">
        <f t="shared" ca="1" si="105"/>
        <v/>
      </c>
      <c r="AE237" t="str">
        <f t="shared" ca="1" si="105"/>
        <v/>
      </c>
      <c r="AF237" t="str">
        <f t="shared" ca="1" si="105"/>
        <v>X</v>
      </c>
      <c r="AG237" t="str">
        <f t="shared" ca="1" si="105"/>
        <v/>
      </c>
      <c r="AH237" t="str">
        <f t="shared" ca="1" si="105"/>
        <v/>
      </c>
      <c r="AI237" t="str">
        <f t="shared" ca="1" si="105"/>
        <v/>
      </c>
      <c r="AJ237" t="str">
        <f t="shared" ca="1" si="105"/>
        <v/>
      </c>
      <c r="AK237">
        <f t="shared" ca="1" si="105"/>
        <v>-71.0167</v>
      </c>
      <c r="AL237">
        <f t="shared" ca="1" si="105"/>
        <v>44.488590000000002</v>
      </c>
      <c r="AM237">
        <f t="shared" ca="1" si="105"/>
        <v>3210</v>
      </c>
    </row>
    <row r="238" spans="1:39" x14ac:dyDescent="0.25">
      <c r="A238">
        <f t="shared" ca="1" si="102"/>
        <v>1908.2</v>
      </c>
      <c r="B238">
        <f t="shared" ca="1" si="106"/>
        <v>280.89999999999998</v>
      </c>
      <c r="D238" t="str">
        <f t="shared" ca="1" si="106"/>
        <v/>
      </c>
      <c r="E238" t="str">
        <f t="shared" ca="1" si="106"/>
        <v>Mt. Carlo (3565)</v>
      </c>
      <c r="F238" t="str">
        <f t="shared" ca="1" si="106"/>
        <v/>
      </c>
      <c r="G238">
        <f t="shared" ca="1" si="106"/>
        <v>244</v>
      </c>
      <c r="H238">
        <f t="shared" ca="1" si="106"/>
        <v>199</v>
      </c>
      <c r="I238" s="14" t="str">
        <f t="shared" ca="1" si="106"/>
        <v/>
      </c>
      <c r="J238" t="str">
        <f t="shared" ca="1" si="106"/>
        <v/>
      </c>
      <c r="K238" t="str">
        <f t="shared" ca="1" si="106"/>
        <v/>
      </c>
      <c r="L238" t="str">
        <f t="shared" ca="1" si="106"/>
        <v/>
      </c>
      <c r="M238" t="str">
        <f t="shared" ca="1" si="106"/>
        <v/>
      </c>
      <c r="N238" t="str">
        <f t="shared" ca="1" si="106"/>
        <v/>
      </c>
      <c r="O238" t="str">
        <f t="shared" ca="1" si="106"/>
        <v/>
      </c>
      <c r="P238" t="str">
        <f t="shared" ca="1" si="106"/>
        <v/>
      </c>
      <c r="Q238" t="str">
        <f t="shared" ca="1" si="106"/>
        <v/>
      </c>
      <c r="R238" t="str">
        <f t="shared" ca="1" si="106"/>
        <v/>
      </c>
      <c r="S238" t="str">
        <f t="shared" ca="1" si="106"/>
        <v/>
      </c>
      <c r="T238" t="str">
        <f t="shared" ca="1" si="106"/>
        <v/>
      </c>
      <c r="U238" t="str">
        <f t="shared" ca="1" si="106"/>
        <v/>
      </c>
      <c r="V238" t="str">
        <f t="shared" ca="1" si="106"/>
        <v/>
      </c>
      <c r="W238" t="str">
        <f t="shared" ca="1" si="104"/>
        <v/>
      </c>
      <c r="X238" t="str">
        <f t="shared" ca="1" si="104"/>
        <v/>
      </c>
      <c r="Y238" t="str">
        <f t="shared" ca="1" si="104"/>
        <v/>
      </c>
      <c r="Z238" t="str">
        <f t="shared" ca="1" si="104"/>
        <v/>
      </c>
      <c r="AA238" t="str">
        <f t="shared" ca="1" si="104"/>
        <v/>
      </c>
      <c r="AB238" t="str">
        <f t="shared" ca="1" si="100"/>
        <v/>
      </c>
      <c r="AC238" t="str">
        <f t="shared" ca="1" si="105"/>
        <v/>
      </c>
      <c r="AD238" t="str">
        <f t="shared" ca="1" si="105"/>
        <v/>
      </c>
      <c r="AE238" t="str">
        <f t="shared" ca="1" si="105"/>
        <v/>
      </c>
      <c r="AF238" t="str">
        <f t="shared" ca="1" si="105"/>
        <v/>
      </c>
      <c r="AG238" t="str">
        <f t="shared" ca="1" si="105"/>
        <v/>
      </c>
      <c r="AH238" t="str">
        <f t="shared" ca="1" si="105"/>
        <v/>
      </c>
      <c r="AI238" t="str">
        <f t="shared" ca="1" si="105"/>
        <v/>
      </c>
      <c r="AJ238" t="str">
        <f t="shared" ca="1" si="105"/>
        <v/>
      </c>
      <c r="AK238" t="str">
        <f t="shared" ca="1" si="105"/>
        <v/>
      </c>
      <c r="AL238" t="str">
        <f t="shared" ca="1" si="105"/>
        <v/>
      </c>
      <c r="AM238" t="str">
        <f t="shared" ca="1" si="105"/>
        <v/>
      </c>
    </row>
    <row r="239" spans="1:39" x14ac:dyDescent="0.25">
      <c r="A239">
        <f t="shared" ca="1" si="102"/>
        <v>1909.6</v>
      </c>
      <c r="B239">
        <f t="shared" ca="1" si="106"/>
        <v>279.5</v>
      </c>
      <c r="D239" t="str">
        <f t="shared" ca="1" si="106"/>
        <v/>
      </c>
      <c r="E239" t="str">
        <f t="shared" ca="1" si="106"/>
        <v>Goose Eye Trail to Goose Eye Mountain (West Peak) (3854)</v>
      </c>
      <c r="F239" t="str">
        <f t="shared" ca="1" si="106"/>
        <v/>
      </c>
      <c r="G239">
        <f t="shared" ca="1" si="106"/>
        <v>244</v>
      </c>
      <c r="H239">
        <f t="shared" ca="1" si="106"/>
        <v>199</v>
      </c>
      <c r="I239" s="14" t="str">
        <f t="shared" ca="1" si="106"/>
        <v/>
      </c>
      <c r="J239" t="str">
        <f t="shared" ca="1" si="106"/>
        <v/>
      </c>
      <c r="K239" t="str">
        <f t="shared" ca="1" si="106"/>
        <v/>
      </c>
      <c r="L239" t="str">
        <f t="shared" ca="1" si="106"/>
        <v>W-0.1m summit; 3.2m Success Pond Road</v>
      </c>
      <c r="M239" t="str">
        <f t="shared" ca="1" si="106"/>
        <v>W-0.1m</v>
      </c>
      <c r="N239" t="str">
        <f t="shared" ca="1" si="106"/>
        <v/>
      </c>
      <c r="O239" t="str">
        <f t="shared" ca="1" si="106"/>
        <v/>
      </c>
      <c r="P239" t="str">
        <f t="shared" ca="1" si="106"/>
        <v/>
      </c>
      <c r="Q239" t="str">
        <f t="shared" ca="1" si="106"/>
        <v/>
      </c>
      <c r="R239" t="str">
        <f t="shared" ca="1" si="106"/>
        <v/>
      </c>
      <c r="S239" t="str">
        <f t="shared" ca="1" si="106"/>
        <v/>
      </c>
      <c r="T239" t="str">
        <f t="shared" ca="1" si="106"/>
        <v/>
      </c>
      <c r="U239" t="str">
        <f t="shared" ca="1" si="106"/>
        <v>X</v>
      </c>
      <c r="V239" t="str">
        <f t="shared" ca="1" si="106"/>
        <v/>
      </c>
      <c r="W239" t="str">
        <f t="shared" ca="1" si="104"/>
        <v>X</v>
      </c>
      <c r="X239" t="str">
        <f t="shared" ca="1" si="104"/>
        <v/>
      </c>
      <c r="Y239" t="str">
        <f t="shared" ca="1" si="104"/>
        <v/>
      </c>
      <c r="Z239" t="str">
        <f t="shared" ca="1" si="104"/>
        <v/>
      </c>
      <c r="AA239" t="str">
        <f t="shared" ca="1" si="104"/>
        <v/>
      </c>
      <c r="AB239" t="str">
        <f t="shared" ca="1" si="100"/>
        <v/>
      </c>
      <c r="AC239" t="str">
        <f t="shared" ca="1" si="105"/>
        <v/>
      </c>
      <c r="AD239" t="str">
        <f t="shared" ca="1" si="105"/>
        <v/>
      </c>
      <c r="AE239" t="str">
        <f t="shared" ca="1" si="105"/>
        <v/>
      </c>
      <c r="AF239" t="str">
        <f t="shared" ca="1" si="105"/>
        <v/>
      </c>
      <c r="AG239" t="str">
        <f t="shared" ca="1" si="105"/>
        <v/>
      </c>
      <c r="AH239" t="str">
        <f t="shared" ca="1" si="105"/>
        <v/>
      </c>
      <c r="AI239" t="str">
        <f t="shared" ca="1" si="105"/>
        <v/>
      </c>
      <c r="AJ239" t="str">
        <f t="shared" ca="1" si="105"/>
        <v/>
      </c>
      <c r="AK239" t="str">
        <f t="shared" ca="1" si="105"/>
        <v/>
      </c>
      <c r="AL239" t="str">
        <f t="shared" ca="1" si="105"/>
        <v/>
      </c>
      <c r="AM239" t="str">
        <f t="shared" ca="1" si="105"/>
        <v/>
      </c>
    </row>
    <row r="240" spans="1:39" x14ac:dyDescent="0.25">
      <c r="A240">
        <f t="shared" ca="1" si="102"/>
        <v>1910</v>
      </c>
      <c r="B240">
        <f t="shared" ca="1" si="106"/>
        <v>279.10000000000002</v>
      </c>
      <c r="D240" t="str">
        <f t="shared" ca="1" si="106"/>
        <v>FEATURE</v>
      </c>
      <c r="E240" t="str">
        <f t="shared" ca="1" si="106"/>
        <v>Goose Eye Mountain (East Peak) (3794)</v>
      </c>
      <c r="F240" t="str">
        <f t="shared" ca="1" si="106"/>
        <v/>
      </c>
      <c r="G240">
        <f t="shared" ca="1" si="106"/>
        <v>254</v>
      </c>
      <c r="H240">
        <f t="shared" ca="1" si="106"/>
        <v>199</v>
      </c>
      <c r="I240" s="14" t="str">
        <f t="shared" ca="1" si="106"/>
        <v/>
      </c>
      <c r="J240" t="str">
        <f t="shared" ca="1" si="106"/>
        <v/>
      </c>
      <c r="K240" t="str">
        <f t="shared" ca="1" si="106"/>
        <v/>
      </c>
      <c r="L240" t="str">
        <f t="shared" ca="1" si="106"/>
        <v/>
      </c>
      <c r="M240" t="str">
        <f t="shared" ca="1" si="106"/>
        <v/>
      </c>
      <c r="N240" t="str">
        <f t="shared" ca="1" si="106"/>
        <v/>
      </c>
      <c r="O240" t="str">
        <f t="shared" ca="1" si="106"/>
        <v/>
      </c>
      <c r="P240" t="str">
        <f t="shared" ca="1" si="106"/>
        <v/>
      </c>
      <c r="Q240" t="str">
        <f t="shared" ca="1" si="106"/>
        <v/>
      </c>
      <c r="R240" t="str">
        <f t="shared" ca="1" si="106"/>
        <v/>
      </c>
      <c r="S240" t="str">
        <f t="shared" ca="1" si="106"/>
        <v/>
      </c>
      <c r="T240" t="str">
        <f t="shared" ca="1" si="106"/>
        <v/>
      </c>
      <c r="U240" t="str">
        <f t="shared" ca="1" si="106"/>
        <v/>
      </c>
      <c r="V240" t="str">
        <f t="shared" ca="1" si="106"/>
        <v/>
      </c>
      <c r="W240" t="str">
        <f t="shared" ca="1" si="104"/>
        <v/>
      </c>
      <c r="X240" t="str">
        <f t="shared" ca="1" si="104"/>
        <v/>
      </c>
      <c r="Y240" t="str">
        <f t="shared" ca="1" si="104"/>
        <v/>
      </c>
      <c r="Z240" t="str">
        <f t="shared" ca="1" si="104"/>
        <v/>
      </c>
      <c r="AA240" t="str">
        <f t="shared" ca="1" si="104"/>
        <v/>
      </c>
      <c r="AB240" t="str">
        <f t="shared" ca="1" si="100"/>
        <v/>
      </c>
      <c r="AC240" t="str">
        <f t="shared" ca="1" si="105"/>
        <v/>
      </c>
      <c r="AD240" t="str">
        <f t="shared" ca="1" si="105"/>
        <v/>
      </c>
      <c r="AE240" t="str">
        <f t="shared" ca="1" si="105"/>
        <v/>
      </c>
      <c r="AF240" t="str">
        <f t="shared" ca="1" si="105"/>
        <v/>
      </c>
      <c r="AG240" t="str">
        <f t="shared" ca="1" si="105"/>
        <v/>
      </c>
      <c r="AH240" t="str">
        <f t="shared" ca="1" si="105"/>
        <v/>
      </c>
      <c r="AI240" t="str">
        <f t="shared" ca="1" si="105"/>
        <v/>
      </c>
      <c r="AJ240" t="str">
        <f t="shared" ca="1" si="105"/>
        <v/>
      </c>
      <c r="AK240" t="str">
        <f t="shared" ca="1" si="105"/>
        <v/>
      </c>
      <c r="AL240" t="str">
        <f t="shared" ca="1" si="105"/>
        <v/>
      </c>
      <c r="AM240" t="str">
        <f t="shared" ca="1" si="105"/>
        <v/>
      </c>
    </row>
    <row r="241" spans="1:39" x14ac:dyDescent="0.25">
      <c r="A241">
        <f t="shared" ca="1" si="102"/>
        <v>1911.2</v>
      </c>
      <c r="B241">
        <f t="shared" ca="1" si="106"/>
        <v>277.89999999999998</v>
      </c>
      <c r="D241" t="str">
        <f t="shared" ca="1" si="106"/>
        <v/>
      </c>
      <c r="E241" t="str">
        <f t="shared" ca="1" si="106"/>
        <v>Goose Eye Mountain (North Peak) (3675)</v>
      </c>
      <c r="F241" t="str">
        <f t="shared" ca="1" si="106"/>
        <v/>
      </c>
      <c r="G241">
        <f t="shared" ca="1" si="106"/>
        <v>254</v>
      </c>
      <c r="H241">
        <f t="shared" ca="1" si="106"/>
        <v>199</v>
      </c>
      <c r="I241" s="14" t="str">
        <f t="shared" ca="1" si="106"/>
        <v/>
      </c>
      <c r="J241" t="str">
        <f t="shared" ca="1" si="106"/>
        <v/>
      </c>
      <c r="K241" t="str">
        <f t="shared" ca="1" si="106"/>
        <v/>
      </c>
      <c r="L241" t="str">
        <f t="shared" ca="1" si="106"/>
        <v/>
      </c>
      <c r="M241" t="str">
        <f t="shared" ca="1" si="106"/>
        <v/>
      </c>
      <c r="N241" t="str">
        <f t="shared" ca="1" si="106"/>
        <v/>
      </c>
      <c r="O241" t="str">
        <f t="shared" ca="1" si="106"/>
        <v/>
      </c>
      <c r="P241" t="str">
        <f t="shared" ca="1" si="106"/>
        <v/>
      </c>
      <c r="Q241" t="str">
        <f t="shared" ca="1" si="106"/>
        <v/>
      </c>
      <c r="R241" t="str">
        <f t="shared" ca="1" si="106"/>
        <v/>
      </c>
      <c r="S241" t="str">
        <f t="shared" ca="1" si="106"/>
        <v/>
      </c>
      <c r="T241" t="str">
        <f t="shared" ca="1" si="106"/>
        <v/>
      </c>
      <c r="U241" t="str">
        <f t="shared" ca="1" si="106"/>
        <v/>
      </c>
      <c r="V241" t="str">
        <f t="shared" ca="1" si="106"/>
        <v/>
      </c>
      <c r="W241" t="str">
        <f t="shared" ref="W241:AA250" ca="1" si="107">IF(ISBLANK(INDIRECT(ADDRESS(ROW(),W$1,4,1,"Raw_Data"))),"",(INDIRECT(ADDRESS(ROW(),W$1,4,1,"Raw_Data"))))</f>
        <v/>
      </c>
      <c r="X241" t="str">
        <f t="shared" ca="1" si="107"/>
        <v/>
      </c>
      <c r="Y241" t="str">
        <f t="shared" ca="1" si="107"/>
        <v/>
      </c>
      <c r="Z241" t="str">
        <f t="shared" ca="1" si="107"/>
        <v/>
      </c>
      <c r="AA241" t="str">
        <f t="shared" ca="1" si="107"/>
        <v/>
      </c>
      <c r="AB241" t="str">
        <f t="shared" ca="1" si="100"/>
        <v/>
      </c>
      <c r="AC241" t="str">
        <f t="shared" ref="AC241:AM250" ca="1" si="108">IF(ISBLANK(INDIRECT(ADDRESS(ROW(),AC$1,4,1,"Raw_Data"))),"",(INDIRECT(ADDRESS(ROW(),AC$1,4,1,"Raw_Data"))))</f>
        <v/>
      </c>
      <c r="AD241" t="str">
        <f t="shared" ca="1" si="108"/>
        <v/>
      </c>
      <c r="AE241" t="str">
        <f t="shared" ca="1" si="108"/>
        <v/>
      </c>
      <c r="AF241" t="str">
        <f t="shared" ca="1" si="108"/>
        <v/>
      </c>
      <c r="AG241" t="str">
        <f t="shared" ca="1" si="108"/>
        <v/>
      </c>
      <c r="AH241" t="str">
        <f t="shared" ca="1" si="108"/>
        <v/>
      </c>
      <c r="AI241" t="str">
        <f t="shared" ca="1" si="108"/>
        <v/>
      </c>
      <c r="AJ241" t="str">
        <f t="shared" ca="1" si="108"/>
        <v/>
      </c>
      <c r="AK241" t="str">
        <f t="shared" ca="1" si="108"/>
        <v/>
      </c>
      <c r="AL241" t="str">
        <f t="shared" ca="1" si="108"/>
        <v/>
      </c>
      <c r="AM241" t="str">
        <f t="shared" ca="1" si="108"/>
        <v/>
      </c>
    </row>
    <row r="242" spans="1:39" x14ac:dyDescent="0.25">
      <c r="A242">
        <f t="shared" ca="1" si="102"/>
        <v>1912.2</v>
      </c>
      <c r="B242">
        <f t="shared" ca="1" si="106"/>
        <v>276.89999999999998</v>
      </c>
      <c r="D242" t="str">
        <f t="shared" ca="1" si="106"/>
        <v>SHELTER</v>
      </c>
      <c r="E242" t="str">
        <f t="shared" ca="1" si="106"/>
        <v xml:space="preserve">Full Goose Shelter and Campsite (3030) ...4.7mS; 5.2mN </v>
      </c>
      <c r="F242" t="str">
        <f t="shared" ca="1" si="106"/>
        <v>Water source is a small stream  located downhill and behind the shelter. </v>
      </c>
      <c r="G242">
        <f t="shared" ca="1" si="106"/>
        <v>254</v>
      </c>
      <c r="H242">
        <f t="shared" ca="1" si="106"/>
        <v>199</v>
      </c>
      <c r="I242" s="14" t="str">
        <f t="shared" ca="1" si="106"/>
        <v/>
      </c>
      <c r="J242" t="str">
        <f t="shared" ca="1" si="106"/>
        <v/>
      </c>
      <c r="K242" t="str">
        <f t="shared" ca="1" si="106"/>
        <v/>
      </c>
      <c r="L242" t="str">
        <f t="shared" ca="1" si="106"/>
        <v>S; C; w</v>
      </c>
      <c r="M242" t="str">
        <f t="shared" ca="1" si="106"/>
        <v/>
      </c>
      <c r="N242" t="str">
        <f t="shared" ca="1" si="106"/>
        <v/>
      </c>
      <c r="O242" t="str">
        <f t="shared" ca="1" si="106"/>
        <v/>
      </c>
      <c r="P242" t="str">
        <f t="shared" ca="1" si="106"/>
        <v>X</v>
      </c>
      <c r="Q242" t="str">
        <f t="shared" ca="1" si="106"/>
        <v/>
      </c>
      <c r="R242" t="str">
        <f t="shared" ca="1" si="106"/>
        <v/>
      </c>
      <c r="S242" t="str">
        <f t="shared" ca="1" si="106"/>
        <v/>
      </c>
      <c r="T242" t="str">
        <f t="shared" ca="1" si="106"/>
        <v/>
      </c>
      <c r="U242" t="str">
        <f t="shared" ca="1" si="106"/>
        <v/>
      </c>
      <c r="V242" t="str">
        <f t="shared" ca="1" si="106"/>
        <v/>
      </c>
      <c r="W242" t="str">
        <f t="shared" ca="1" si="107"/>
        <v>X</v>
      </c>
      <c r="X242" t="str">
        <f t="shared" ca="1" si="107"/>
        <v/>
      </c>
      <c r="Y242" t="str">
        <f t="shared" ca="1" si="107"/>
        <v/>
      </c>
      <c r="Z242" t="str">
        <f t="shared" ca="1" si="107"/>
        <v/>
      </c>
      <c r="AA242" t="str">
        <f t="shared" ca="1" si="107"/>
        <v/>
      </c>
      <c r="AB242" t="str">
        <f t="shared" ca="1" si="100"/>
        <v/>
      </c>
      <c r="AC242" t="str">
        <f t="shared" ca="1" si="108"/>
        <v/>
      </c>
      <c r="AD242" t="str">
        <f t="shared" ca="1" si="108"/>
        <v/>
      </c>
      <c r="AE242" t="str">
        <f t="shared" ca="1" si="108"/>
        <v/>
      </c>
      <c r="AF242" t="str">
        <f t="shared" ca="1" si="108"/>
        <v>X</v>
      </c>
      <c r="AG242" t="str">
        <f t="shared" ca="1" si="108"/>
        <v/>
      </c>
      <c r="AH242" t="str">
        <f t="shared" ca="1" si="108"/>
        <v/>
      </c>
      <c r="AI242" t="str">
        <f t="shared" ca="1" si="108"/>
        <v/>
      </c>
      <c r="AJ242" t="str">
        <f t="shared" ca="1" si="108"/>
        <v/>
      </c>
      <c r="AK242">
        <f t="shared" ca="1" si="108"/>
        <v>-70.981399999999994</v>
      </c>
      <c r="AL242">
        <f t="shared" ca="1" si="108"/>
        <v>44.525100000000002</v>
      </c>
      <c r="AM242">
        <f t="shared" ca="1" si="108"/>
        <v>2966</v>
      </c>
    </row>
    <row r="243" spans="1:39" x14ac:dyDescent="0.25">
      <c r="A243">
        <f t="shared" ca="1" si="102"/>
        <v>1912.7</v>
      </c>
      <c r="B243">
        <f t="shared" ca="1" si="106"/>
        <v>276.39999999999998</v>
      </c>
      <c r="D243" t="str">
        <f t="shared" ca="1" si="106"/>
        <v/>
      </c>
      <c r="E243" t="str">
        <f t="shared" ca="1" si="106"/>
        <v>Fulling Mill Mountain (South Peak) (3395)</v>
      </c>
      <c r="F243" t="str">
        <f t="shared" ca="1" si="106"/>
        <v/>
      </c>
      <c r="G243">
        <f t="shared" ca="1" si="106"/>
        <v>254</v>
      </c>
      <c r="H243">
        <f t="shared" ca="1" si="106"/>
        <v>199</v>
      </c>
      <c r="I243" s="14" t="str">
        <f t="shared" ca="1" si="106"/>
        <v/>
      </c>
      <c r="J243" t="str">
        <f t="shared" ref="J243:V244" ca="1" si="109">IF(ISBLANK(INDIRECT(ADDRESS(ROW(),J$1,4,1,"Raw_Data"))),"",(INDIRECT(ADDRESS(ROW(),J$1,4,1,"Raw_Data"))))</f>
        <v/>
      </c>
      <c r="K243" t="str">
        <f t="shared" ca="1" si="109"/>
        <v/>
      </c>
      <c r="L243" t="str">
        <f t="shared" ca="1" si="109"/>
        <v/>
      </c>
      <c r="M243" t="str">
        <f t="shared" ca="1" si="109"/>
        <v/>
      </c>
      <c r="N243" t="str">
        <f t="shared" ca="1" si="109"/>
        <v/>
      </c>
      <c r="O243" t="str">
        <f t="shared" ca="1" si="109"/>
        <v/>
      </c>
      <c r="P243" t="str">
        <f t="shared" ca="1" si="109"/>
        <v/>
      </c>
      <c r="Q243" t="str">
        <f t="shared" ca="1" si="109"/>
        <v/>
      </c>
      <c r="R243" t="str">
        <f t="shared" ca="1" si="109"/>
        <v/>
      </c>
      <c r="S243" t="str">
        <f t="shared" ca="1" si="109"/>
        <v/>
      </c>
      <c r="T243" t="str">
        <f t="shared" ca="1" si="109"/>
        <v/>
      </c>
      <c r="U243" t="str">
        <f t="shared" ca="1" si="109"/>
        <v/>
      </c>
      <c r="V243" t="str">
        <f t="shared" ca="1" si="109"/>
        <v/>
      </c>
      <c r="W243" t="str">
        <f t="shared" ca="1" si="107"/>
        <v/>
      </c>
      <c r="X243" t="str">
        <f t="shared" ca="1" si="107"/>
        <v/>
      </c>
      <c r="Y243" t="str">
        <f t="shared" ca="1" si="107"/>
        <v/>
      </c>
      <c r="Z243" t="str">
        <f t="shared" ca="1" si="107"/>
        <v/>
      </c>
      <c r="AA243" t="str">
        <f t="shared" ca="1" si="107"/>
        <v/>
      </c>
      <c r="AB243" t="str">
        <f t="shared" ca="1" si="100"/>
        <v/>
      </c>
      <c r="AC243" t="str">
        <f t="shared" ca="1" si="108"/>
        <v/>
      </c>
      <c r="AD243" t="str">
        <f t="shared" ca="1" si="108"/>
        <v/>
      </c>
      <c r="AE243" t="str">
        <f t="shared" ca="1" si="108"/>
        <v/>
      </c>
      <c r="AF243" t="str">
        <f t="shared" ca="1" si="108"/>
        <v/>
      </c>
      <c r="AG243" t="str">
        <f t="shared" ca="1" si="108"/>
        <v/>
      </c>
      <c r="AH243" t="str">
        <f t="shared" ca="1" si="108"/>
        <v/>
      </c>
      <c r="AI243" t="str">
        <f t="shared" ca="1" si="108"/>
        <v/>
      </c>
      <c r="AJ243" t="str">
        <f t="shared" ca="1" si="108"/>
        <v/>
      </c>
      <c r="AK243" t="str">
        <f t="shared" ca="1" si="108"/>
        <v/>
      </c>
      <c r="AL243" t="str">
        <f t="shared" ca="1" si="108"/>
        <v/>
      </c>
      <c r="AM243" t="str">
        <f t="shared" ca="1" si="108"/>
        <v/>
      </c>
    </row>
    <row r="244" spans="1:39" x14ac:dyDescent="0.25">
      <c r="A244">
        <f t="shared" ref="A244:R259" ca="1" si="110">IF(ISBLANK(INDIRECT(ADDRESS(ROW(),A$1,4,1,"Raw_Data"))),"",(INDIRECT(ADDRESS(ROW(),A$1,4,1,"Raw_Data"))))</f>
        <v>1913.7</v>
      </c>
      <c r="B244">
        <f t="shared" ca="1" si="110"/>
        <v>275.39999999999998</v>
      </c>
      <c r="D244" t="str">
        <f t="shared" ca="1" si="110"/>
        <v>FEATURE</v>
      </c>
      <c r="E244" t="str">
        <f t="shared" ca="1" si="110"/>
        <v>Mahoosuc Notch Trail (2400) Mahoosuc Notch (west end)</v>
      </c>
      <c r="F244" t="str">
        <f t="shared" ca="1" si="110"/>
        <v/>
      </c>
      <c r="G244">
        <f t="shared" ca="1" si="110"/>
        <v>254</v>
      </c>
      <c r="H244">
        <f t="shared" ca="1" si="110"/>
        <v>199</v>
      </c>
      <c r="I244" s="14" t="str">
        <f t="shared" ca="1" si="106"/>
        <v/>
      </c>
      <c r="J244" t="str">
        <f t="shared" ca="1" si="110"/>
        <v/>
      </c>
      <c r="K244" t="str">
        <f t="shared" ca="1" si="110"/>
        <v/>
      </c>
      <c r="L244" t="str">
        <f t="shared" ca="1" si="110"/>
        <v>w; W-2.5m Success Pond Road</v>
      </c>
      <c r="M244" t="str">
        <f t="shared" ca="1" si="110"/>
        <v>W-2.5m</v>
      </c>
      <c r="N244" t="str">
        <f t="shared" ca="1" si="110"/>
        <v/>
      </c>
      <c r="O244" t="str">
        <f t="shared" ca="1" si="110"/>
        <v/>
      </c>
      <c r="P244" t="str">
        <f t="shared" ca="1" si="110"/>
        <v/>
      </c>
      <c r="Q244" t="str">
        <f t="shared" ca="1" si="110"/>
        <v/>
      </c>
      <c r="R244" t="str">
        <f t="shared" ca="1" si="110"/>
        <v/>
      </c>
      <c r="S244" t="str">
        <f t="shared" ca="1" si="109"/>
        <v/>
      </c>
      <c r="T244" t="str">
        <f t="shared" ca="1" si="109"/>
        <v/>
      </c>
      <c r="U244" t="str">
        <f t="shared" ca="1" si="109"/>
        <v>X</v>
      </c>
      <c r="V244" t="str">
        <f t="shared" ca="1" si="109"/>
        <v/>
      </c>
      <c r="W244" t="str">
        <f t="shared" ca="1" si="107"/>
        <v>X</v>
      </c>
      <c r="X244" t="str">
        <f t="shared" ca="1" si="107"/>
        <v/>
      </c>
      <c r="Y244" t="str">
        <f t="shared" ca="1" si="107"/>
        <v/>
      </c>
      <c r="Z244" t="str">
        <f t="shared" ca="1" si="107"/>
        <v/>
      </c>
      <c r="AA244" t="str">
        <f t="shared" ca="1" si="107"/>
        <v/>
      </c>
      <c r="AB244" t="str">
        <f t="shared" ca="1" si="100"/>
        <v/>
      </c>
      <c r="AC244" t="str">
        <f t="shared" ca="1" si="108"/>
        <v/>
      </c>
      <c r="AD244" t="str">
        <f t="shared" ca="1" si="108"/>
        <v/>
      </c>
      <c r="AE244" t="str">
        <f t="shared" ca="1" si="108"/>
        <v/>
      </c>
      <c r="AF244" t="str">
        <f t="shared" ca="1" si="108"/>
        <v>X</v>
      </c>
      <c r="AG244" t="str">
        <f t="shared" ca="1" si="108"/>
        <v/>
      </c>
      <c r="AH244" t="str">
        <f t="shared" ca="1" si="108"/>
        <v/>
      </c>
      <c r="AI244" t="str">
        <f t="shared" ca="1" si="108"/>
        <v/>
      </c>
      <c r="AJ244" t="str">
        <f t="shared" ca="1" si="108"/>
        <v/>
      </c>
      <c r="AK244" t="str">
        <f t="shared" ca="1" si="108"/>
        <v/>
      </c>
      <c r="AL244" t="str">
        <f t="shared" ca="1" si="108"/>
        <v/>
      </c>
      <c r="AM244" t="str">
        <f t="shared" ca="1" si="108"/>
        <v/>
      </c>
    </row>
    <row r="245" spans="1:39" x14ac:dyDescent="0.25">
      <c r="A245">
        <f t="shared" ca="1" si="110"/>
        <v>1914.8</v>
      </c>
      <c r="B245">
        <f t="shared" ref="B245:V252" ca="1" si="111">IF(ISBLANK(INDIRECT(ADDRESS(ROW(),B$1,4,1,"Raw_Data"))),"",(INDIRECT(ADDRESS(ROW(),B$1,4,1,"Raw_Data"))))</f>
        <v>274.3</v>
      </c>
      <c r="D245" t="str">
        <f t="shared" ca="1" si="111"/>
        <v/>
      </c>
      <c r="E245" t="str">
        <f t="shared" ca="1" si="111"/>
        <v>Mahoosuc Notch (east end) Bull Branch (2150)</v>
      </c>
      <c r="F245" t="str">
        <f t="shared" ca="1" si="111"/>
        <v/>
      </c>
      <c r="G245">
        <f t="shared" ca="1" si="111"/>
        <v>254</v>
      </c>
      <c r="H245">
        <f t="shared" ca="1" si="111"/>
        <v>199</v>
      </c>
      <c r="I245" s="14" t="str">
        <f t="shared" ca="1" si="106"/>
        <v/>
      </c>
      <c r="J245" t="str">
        <f t="shared" ca="1" si="111"/>
        <v/>
      </c>
      <c r="K245" t="str">
        <f t="shared" ca="1" si="111"/>
        <v/>
      </c>
      <c r="L245" t="str">
        <f t="shared" ca="1" si="111"/>
        <v>w</v>
      </c>
      <c r="M245" t="str">
        <f t="shared" ca="1" si="111"/>
        <v/>
      </c>
      <c r="N245" t="str">
        <f t="shared" ca="1" si="111"/>
        <v/>
      </c>
      <c r="O245" t="str">
        <f t="shared" ca="1" si="111"/>
        <v/>
      </c>
      <c r="P245" t="str">
        <f t="shared" ca="1" si="111"/>
        <v/>
      </c>
      <c r="Q245" t="str">
        <f t="shared" ca="1" si="111"/>
        <v/>
      </c>
      <c r="R245" t="str">
        <f t="shared" ca="1" si="111"/>
        <v/>
      </c>
      <c r="S245" t="str">
        <f t="shared" ca="1" si="111"/>
        <v/>
      </c>
      <c r="T245" t="str">
        <f t="shared" ca="1" si="111"/>
        <v/>
      </c>
      <c r="U245" t="str">
        <f t="shared" ca="1" si="111"/>
        <v/>
      </c>
      <c r="V245" t="str">
        <f t="shared" ca="1" si="111"/>
        <v/>
      </c>
      <c r="W245" t="str">
        <f t="shared" ca="1" si="107"/>
        <v/>
      </c>
      <c r="X245" t="str">
        <f t="shared" ca="1" si="107"/>
        <v/>
      </c>
      <c r="Y245" t="str">
        <f t="shared" ca="1" si="107"/>
        <v/>
      </c>
      <c r="Z245" t="str">
        <f t="shared" ca="1" si="107"/>
        <v/>
      </c>
      <c r="AA245" t="str">
        <f t="shared" ca="1" si="107"/>
        <v/>
      </c>
      <c r="AB245" t="str">
        <f t="shared" ca="1" si="100"/>
        <v/>
      </c>
      <c r="AC245" t="str">
        <f t="shared" ca="1" si="108"/>
        <v/>
      </c>
      <c r="AD245" t="str">
        <f t="shared" ca="1" si="108"/>
        <v/>
      </c>
      <c r="AE245" t="str">
        <f t="shared" ca="1" si="108"/>
        <v/>
      </c>
      <c r="AF245" t="str">
        <f t="shared" ca="1" si="108"/>
        <v>X</v>
      </c>
      <c r="AG245" t="str">
        <f t="shared" ca="1" si="108"/>
        <v/>
      </c>
      <c r="AH245" t="str">
        <f t="shared" ca="1" si="108"/>
        <v/>
      </c>
      <c r="AI245" t="str">
        <f t="shared" ca="1" si="108"/>
        <v/>
      </c>
      <c r="AJ245" t="str">
        <f t="shared" ca="1" si="108"/>
        <v/>
      </c>
      <c r="AK245" t="str">
        <f t="shared" ca="1" si="108"/>
        <v/>
      </c>
      <c r="AL245" t="str">
        <f t="shared" ca="1" si="108"/>
        <v/>
      </c>
      <c r="AM245" t="str">
        <f t="shared" ca="1" si="108"/>
        <v/>
      </c>
    </row>
    <row r="246" spans="1:39" x14ac:dyDescent="0.25">
      <c r="A246">
        <f t="shared" ca="1" si="110"/>
        <v>1916.4</v>
      </c>
      <c r="B246">
        <f t="shared" ca="1" si="111"/>
        <v>272.7</v>
      </c>
      <c r="D246" t="str">
        <f t="shared" ca="1" si="111"/>
        <v>FEATURE</v>
      </c>
      <c r="E246" t="str">
        <f t="shared" ca="1" si="111"/>
        <v>Mahoosuc Arm Summit Joe May Cut-off Trail Jct. (3765)</v>
      </c>
      <c r="F246" t="str">
        <f t="shared" ca="1" si="111"/>
        <v/>
      </c>
      <c r="G246">
        <f t="shared" ca="1" si="111"/>
        <v>254</v>
      </c>
      <c r="H246">
        <f t="shared" ca="1" si="111"/>
        <v>202</v>
      </c>
      <c r="I246" s="14" t="str">
        <f t="shared" ca="1" si="106"/>
        <v/>
      </c>
      <c r="J246" t="str">
        <f t="shared" ca="1" si="111"/>
        <v/>
      </c>
      <c r="K246" t="str">
        <f t="shared" ca="1" si="111"/>
        <v/>
      </c>
      <c r="L246" t="str">
        <f t="shared" ca="1" si="111"/>
        <v/>
      </c>
      <c r="M246" t="str">
        <f t="shared" ca="1" si="111"/>
        <v/>
      </c>
      <c r="N246" t="str">
        <f t="shared" ca="1" si="111"/>
        <v/>
      </c>
      <c r="O246" t="str">
        <f t="shared" ca="1" si="111"/>
        <v/>
      </c>
      <c r="P246" t="str">
        <f t="shared" ca="1" si="111"/>
        <v/>
      </c>
      <c r="Q246" t="str">
        <f t="shared" ca="1" si="111"/>
        <v/>
      </c>
      <c r="R246" t="str">
        <f t="shared" ca="1" si="111"/>
        <v/>
      </c>
      <c r="S246" t="str">
        <f t="shared" ca="1" si="111"/>
        <v/>
      </c>
      <c r="T246" t="str">
        <f t="shared" ca="1" si="111"/>
        <v/>
      </c>
      <c r="U246" t="str">
        <f t="shared" ca="1" si="111"/>
        <v/>
      </c>
      <c r="V246" t="str">
        <f t="shared" ca="1" si="111"/>
        <v/>
      </c>
      <c r="W246" t="str">
        <f t="shared" ca="1" si="107"/>
        <v/>
      </c>
      <c r="X246" t="str">
        <f t="shared" ca="1" si="107"/>
        <v/>
      </c>
      <c r="Y246" t="str">
        <f t="shared" ca="1" si="107"/>
        <v/>
      </c>
      <c r="Z246" t="str">
        <f t="shared" ca="1" si="107"/>
        <v/>
      </c>
      <c r="AA246" t="str">
        <f t="shared" ca="1" si="107"/>
        <v/>
      </c>
      <c r="AB246" t="str">
        <f t="shared" ca="1" si="100"/>
        <v/>
      </c>
      <c r="AC246" t="str">
        <f t="shared" ca="1" si="108"/>
        <v/>
      </c>
      <c r="AD246" t="str">
        <f t="shared" ca="1" si="108"/>
        <v/>
      </c>
      <c r="AE246" t="str">
        <f t="shared" ca="1" si="108"/>
        <v/>
      </c>
      <c r="AF246" t="str">
        <f t="shared" ca="1" si="108"/>
        <v/>
      </c>
      <c r="AG246" t="str">
        <f t="shared" ca="1" si="108"/>
        <v/>
      </c>
      <c r="AH246" t="str">
        <f t="shared" ca="1" si="108"/>
        <v/>
      </c>
      <c r="AI246" t="str">
        <f t="shared" ca="1" si="108"/>
        <v/>
      </c>
      <c r="AJ246" t="str">
        <f t="shared" ca="1" si="108"/>
        <v/>
      </c>
      <c r="AK246" t="str">
        <f t="shared" ca="1" si="108"/>
        <v/>
      </c>
      <c r="AL246" t="str">
        <f t="shared" ca="1" si="108"/>
        <v/>
      </c>
      <c r="AM246" t="str">
        <f t="shared" ca="1" si="108"/>
        <v/>
      </c>
    </row>
    <row r="247" spans="1:39" x14ac:dyDescent="0.25">
      <c r="A247">
        <f t="shared" ca="1" si="110"/>
        <v>1917</v>
      </c>
      <c r="B247">
        <f t="shared" ca="1" si="111"/>
        <v>272.10000000000002</v>
      </c>
      <c r="D247" t="str">
        <f t="shared" ca="1" si="111"/>
        <v/>
      </c>
      <c r="E247" t="str">
        <f t="shared" ca="1" si="111"/>
        <v xml:space="preserve">Speck Pond Brook (3430)...outlet of Speck Pond </v>
      </c>
      <c r="F247" t="str">
        <f t="shared" ca="1" si="111"/>
        <v/>
      </c>
      <c r="G247">
        <f t="shared" ca="1" si="111"/>
        <v>254</v>
      </c>
      <c r="H247">
        <f t="shared" ca="1" si="111"/>
        <v>202</v>
      </c>
      <c r="I247" s="14" t="str">
        <f t="shared" ca="1" si="106"/>
        <v/>
      </c>
      <c r="J247" t="str">
        <f t="shared" ca="1" si="111"/>
        <v/>
      </c>
      <c r="K247" t="str">
        <f t="shared" ca="1" si="111"/>
        <v/>
      </c>
      <c r="L247" t="str">
        <f t="shared" ca="1" si="111"/>
        <v/>
      </c>
      <c r="M247" t="str">
        <f t="shared" ca="1" si="111"/>
        <v/>
      </c>
      <c r="N247" t="str">
        <f t="shared" ca="1" si="111"/>
        <v/>
      </c>
      <c r="O247" t="str">
        <f t="shared" ca="1" si="111"/>
        <v/>
      </c>
      <c r="P247" t="str">
        <f t="shared" ca="1" si="111"/>
        <v/>
      </c>
      <c r="Q247" t="str">
        <f t="shared" ca="1" si="111"/>
        <v/>
      </c>
      <c r="R247" t="str">
        <f t="shared" ca="1" si="111"/>
        <v/>
      </c>
      <c r="S247" t="str">
        <f t="shared" ca="1" si="111"/>
        <v/>
      </c>
      <c r="T247" t="str">
        <f t="shared" ca="1" si="111"/>
        <v/>
      </c>
      <c r="U247" t="str">
        <f t="shared" ca="1" si="111"/>
        <v/>
      </c>
      <c r="V247" t="str">
        <f t="shared" ca="1" si="111"/>
        <v/>
      </c>
      <c r="W247" t="str">
        <f t="shared" ca="1" si="107"/>
        <v/>
      </c>
      <c r="X247" t="str">
        <f t="shared" ca="1" si="107"/>
        <v/>
      </c>
      <c r="Y247" t="str">
        <f t="shared" ca="1" si="107"/>
        <v/>
      </c>
      <c r="Z247" t="str">
        <f t="shared" ca="1" si="107"/>
        <v/>
      </c>
      <c r="AA247" t="str">
        <f t="shared" ca="1" si="107"/>
        <v/>
      </c>
      <c r="AB247" t="str">
        <f t="shared" ca="1" si="100"/>
        <v/>
      </c>
      <c r="AC247" t="str">
        <f t="shared" ca="1" si="108"/>
        <v/>
      </c>
      <c r="AD247" t="str">
        <f t="shared" ca="1" si="108"/>
        <v/>
      </c>
      <c r="AE247" t="str">
        <f t="shared" ca="1" si="108"/>
        <v/>
      </c>
      <c r="AF247" t="str">
        <f t="shared" ca="1" si="108"/>
        <v/>
      </c>
      <c r="AG247" t="str">
        <f t="shared" ca="1" si="108"/>
        <v/>
      </c>
      <c r="AH247" t="str">
        <f t="shared" ca="1" si="108"/>
        <v/>
      </c>
      <c r="AI247" t="str">
        <f t="shared" ca="1" si="108"/>
        <v/>
      </c>
      <c r="AJ247" t="str">
        <f t="shared" ca="1" si="108"/>
        <v/>
      </c>
      <c r="AK247" t="str">
        <f t="shared" ca="1" si="108"/>
        <v/>
      </c>
      <c r="AL247" t="str">
        <f t="shared" ca="1" si="108"/>
        <v/>
      </c>
      <c r="AM247" t="str">
        <f t="shared" ca="1" si="108"/>
        <v/>
      </c>
    </row>
    <row r="248" spans="1:39" x14ac:dyDescent="0.25">
      <c r="A248">
        <f t="shared" ca="1" si="110"/>
        <v>1917.3</v>
      </c>
      <c r="B248">
        <f t="shared" ca="1" si="111"/>
        <v>271.8</v>
      </c>
      <c r="D248" t="str">
        <f t="shared" ca="1" si="111"/>
        <v>SHELTER</v>
      </c>
      <c r="E248" t="str">
        <f t="shared" ca="1" si="111"/>
        <v xml:space="preserve">Speck Pond Trail +AMC Speck Pond Shelter and Campsite (3500)...last water for the next 3.5 miles north......5.2mS; 6.9mN </v>
      </c>
      <c r="F248" t="str">
        <f t="shared" ca="1" si="111"/>
        <v>Water source is from a spring down the blue blazed Speck Pond Trail just beyond caretakers yurt. </v>
      </c>
      <c r="G248">
        <f t="shared" ca="1" si="111"/>
        <v>254</v>
      </c>
      <c r="H248">
        <f t="shared" ca="1" si="111"/>
        <v>202</v>
      </c>
      <c r="I248" s="14" t="str">
        <f t="shared" ca="1" si="106"/>
        <v/>
      </c>
      <c r="J248" t="str">
        <f t="shared" ca="1" si="111"/>
        <v/>
      </c>
      <c r="K248" t="str">
        <f t="shared" ca="1" si="111"/>
        <v/>
      </c>
      <c r="L248" t="str">
        <f t="shared" ca="1" si="111"/>
        <v>W-0.1m S; C; w</v>
      </c>
      <c r="M248" t="str">
        <f t="shared" ca="1" si="111"/>
        <v>W-0.1m</v>
      </c>
      <c r="N248" t="str">
        <f t="shared" ca="1" si="111"/>
        <v/>
      </c>
      <c r="O248" t="str">
        <f t="shared" ca="1" si="111"/>
        <v/>
      </c>
      <c r="P248" t="str">
        <f t="shared" ca="1" si="111"/>
        <v>X</v>
      </c>
      <c r="Q248" t="str">
        <f t="shared" ca="1" si="111"/>
        <v/>
      </c>
      <c r="R248" t="str">
        <f t="shared" ca="1" si="111"/>
        <v/>
      </c>
      <c r="S248" t="str">
        <f t="shared" ca="1" si="111"/>
        <v/>
      </c>
      <c r="T248" t="str">
        <f t="shared" ca="1" si="111"/>
        <v/>
      </c>
      <c r="U248" t="str">
        <f t="shared" ca="1" si="111"/>
        <v/>
      </c>
      <c r="V248" t="str">
        <f t="shared" ca="1" si="111"/>
        <v/>
      </c>
      <c r="W248" t="str">
        <f t="shared" ca="1" si="107"/>
        <v>X</v>
      </c>
      <c r="X248" t="str">
        <f t="shared" ca="1" si="107"/>
        <v/>
      </c>
      <c r="Y248" t="str">
        <f t="shared" ca="1" si="107"/>
        <v/>
      </c>
      <c r="Z248" t="str">
        <f t="shared" ca="1" si="107"/>
        <v/>
      </c>
      <c r="AA248" t="str">
        <f t="shared" ca="1" si="107"/>
        <v/>
      </c>
      <c r="AB248" t="str">
        <f t="shared" ca="1" si="100"/>
        <v/>
      </c>
      <c r="AC248" t="str">
        <f t="shared" ca="1" si="108"/>
        <v/>
      </c>
      <c r="AD248" t="str">
        <f t="shared" ca="1" si="108"/>
        <v/>
      </c>
      <c r="AE248" t="str">
        <f t="shared" ca="1" si="108"/>
        <v/>
      </c>
      <c r="AF248" t="str">
        <f t="shared" ca="1" si="108"/>
        <v>X</v>
      </c>
      <c r="AG248" t="str">
        <f t="shared" ca="1" si="108"/>
        <v/>
      </c>
      <c r="AH248" t="str">
        <f t="shared" ca="1" si="108"/>
        <v/>
      </c>
      <c r="AI248" t="str">
        <f t="shared" ca="1" si="108"/>
        <v/>
      </c>
      <c r="AJ248" t="str">
        <f t="shared" ca="1" si="108"/>
        <v/>
      </c>
      <c r="AK248">
        <f t="shared" ca="1" si="108"/>
        <v>-70.974100000000007</v>
      </c>
      <c r="AL248">
        <f t="shared" ca="1" si="108"/>
        <v>44.564619999999998</v>
      </c>
      <c r="AM248">
        <f t="shared" ca="1" si="108"/>
        <v>3438</v>
      </c>
    </row>
    <row r="249" spans="1:39" x14ac:dyDescent="0.25">
      <c r="A249">
        <f t="shared" ca="1" si="110"/>
        <v>1918.4</v>
      </c>
      <c r="B249">
        <f t="shared" ca="1" si="111"/>
        <v>270.7</v>
      </c>
      <c r="D249" t="str">
        <f t="shared" ca="1" si="111"/>
        <v/>
      </c>
      <c r="E249" t="str">
        <f t="shared" ca="1" si="111"/>
        <v>Old Speck Trail and Grafton Loop Trail Junction (3985)</v>
      </c>
      <c r="F249" t="str">
        <f t="shared" ca="1" si="111"/>
        <v/>
      </c>
      <c r="G249">
        <f t="shared" ca="1" si="111"/>
        <v>254</v>
      </c>
      <c r="H249">
        <f t="shared" ca="1" si="111"/>
        <v>202</v>
      </c>
      <c r="I249" s="14" t="str">
        <f t="shared" ca="1" si="106"/>
        <v/>
      </c>
      <c r="J249" t="str">
        <f t="shared" ca="1" si="111"/>
        <v/>
      </c>
      <c r="K249" t="str">
        <f t="shared" ca="1" si="111"/>
        <v/>
      </c>
      <c r="L249" t="str">
        <f t="shared" ca="1" si="111"/>
        <v>E-0.3m to summit &amp; observation tower</v>
      </c>
      <c r="M249" t="str">
        <f t="shared" ca="1" si="111"/>
        <v>E-0.3m</v>
      </c>
      <c r="N249" t="str">
        <f t="shared" ca="1" si="111"/>
        <v/>
      </c>
      <c r="O249" t="str">
        <f t="shared" ca="1" si="111"/>
        <v/>
      </c>
      <c r="P249" t="str">
        <f t="shared" ca="1" si="111"/>
        <v/>
      </c>
      <c r="Q249" t="str">
        <f t="shared" ca="1" si="111"/>
        <v/>
      </c>
      <c r="R249" t="str">
        <f t="shared" ca="1" si="111"/>
        <v/>
      </c>
      <c r="S249" t="str">
        <f t="shared" ca="1" si="111"/>
        <v/>
      </c>
      <c r="T249" t="str">
        <f t="shared" ca="1" si="111"/>
        <v/>
      </c>
      <c r="U249" t="str">
        <f t="shared" ca="1" si="111"/>
        <v/>
      </c>
      <c r="V249" t="str">
        <f t="shared" ca="1" si="111"/>
        <v/>
      </c>
      <c r="W249" t="str">
        <f t="shared" ca="1" si="107"/>
        <v/>
      </c>
      <c r="X249" t="str">
        <f t="shared" ca="1" si="107"/>
        <v/>
      </c>
      <c r="Y249" t="str">
        <f t="shared" ca="1" si="107"/>
        <v/>
      </c>
      <c r="Z249" t="str">
        <f t="shared" ca="1" si="107"/>
        <v/>
      </c>
      <c r="AA249" t="str">
        <f t="shared" ca="1" si="107"/>
        <v/>
      </c>
      <c r="AB249" t="str">
        <f t="shared" ca="1" si="100"/>
        <v/>
      </c>
      <c r="AC249" t="str">
        <f t="shared" ca="1" si="108"/>
        <v/>
      </c>
      <c r="AD249" t="str">
        <f t="shared" ca="1" si="108"/>
        <v/>
      </c>
      <c r="AE249" t="str">
        <f t="shared" ca="1" si="108"/>
        <v/>
      </c>
      <c r="AF249" t="str">
        <f t="shared" ca="1" si="108"/>
        <v>X</v>
      </c>
      <c r="AG249" t="str">
        <f t="shared" ca="1" si="108"/>
        <v/>
      </c>
      <c r="AH249" t="str">
        <f t="shared" ca="1" si="108"/>
        <v/>
      </c>
      <c r="AI249" t="str">
        <f t="shared" ca="1" si="108"/>
        <v/>
      </c>
      <c r="AJ249" t="str">
        <f t="shared" ca="1" si="108"/>
        <v/>
      </c>
      <c r="AK249" t="str">
        <f t="shared" ca="1" si="108"/>
        <v/>
      </c>
      <c r="AL249" t="str">
        <f t="shared" ca="1" si="108"/>
        <v/>
      </c>
      <c r="AM249" t="str">
        <f t="shared" ca="1" si="108"/>
        <v/>
      </c>
    </row>
    <row r="250" spans="1:39" x14ac:dyDescent="0.25">
      <c r="A250">
        <f t="shared" ca="1" si="110"/>
        <v>1920.7</v>
      </c>
      <c r="B250">
        <f t="shared" ca="1" si="111"/>
        <v>268.39999999999998</v>
      </c>
      <c r="D250" t="str">
        <f t="shared" ca="1" si="111"/>
        <v/>
      </c>
      <c r="E250" t="str">
        <f t="shared" ca="1" si="111"/>
        <v xml:space="preserve">Eyebrow Trail (2480)...upper junction </v>
      </c>
      <c r="F250" t="str">
        <f t="shared" ca="1" si="111"/>
        <v/>
      </c>
      <c r="G250">
        <f t="shared" ca="1" si="111"/>
        <v>254</v>
      </c>
      <c r="H250">
        <f t="shared" ca="1" si="111"/>
        <v>202</v>
      </c>
      <c r="I250" s="14">
        <f t="shared" ca="1" si="106"/>
        <v>1512</v>
      </c>
      <c r="J250" t="str">
        <f t="shared" ca="1" si="111"/>
        <v/>
      </c>
      <c r="K250" t="str">
        <f t="shared" ca="1" si="111"/>
        <v/>
      </c>
      <c r="L250" t="str">
        <f t="shared" ca="1" si="111"/>
        <v/>
      </c>
      <c r="M250" t="str">
        <f t="shared" ca="1" si="111"/>
        <v/>
      </c>
      <c r="N250" t="str">
        <f t="shared" ca="1" si="111"/>
        <v/>
      </c>
      <c r="O250" t="str">
        <f t="shared" ca="1" si="111"/>
        <v/>
      </c>
      <c r="P250" t="str">
        <f t="shared" ca="1" si="111"/>
        <v/>
      </c>
      <c r="Q250" t="str">
        <f t="shared" ca="1" si="111"/>
        <v/>
      </c>
      <c r="R250" t="str">
        <f t="shared" ca="1" si="111"/>
        <v/>
      </c>
      <c r="S250" t="str">
        <f t="shared" ca="1" si="111"/>
        <v/>
      </c>
      <c r="T250" t="str">
        <f t="shared" ca="1" si="111"/>
        <v/>
      </c>
      <c r="U250" t="str">
        <f t="shared" ca="1" si="111"/>
        <v/>
      </c>
      <c r="V250" t="str">
        <f t="shared" ca="1" si="111"/>
        <v/>
      </c>
      <c r="W250" t="str">
        <f t="shared" ca="1" si="107"/>
        <v/>
      </c>
      <c r="X250" t="str">
        <f t="shared" ca="1" si="107"/>
        <v/>
      </c>
      <c r="Y250" t="str">
        <f t="shared" ca="1" si="107"/>
        <v/>
      </c>
      <c r="Z250" t="str">
        <f t="shared" ca="1" si="107"/>
        <v/>
      </c>
      <c r="AA250" t="str">
        <f t="shared" ca="1" si="107"/>
        <v/>
      </c>
      <c r="AB250" t="str">
        <f t="shared" ca="1" si="100"/>
        <v/>
      </c>
      <c r="AC250" t="str">
        <f t="shared" ca="1" si="108"/>
        <v/>
      </c>
      <c r="AD250" t="str">
        <f t="shared" ca="1" si="108"/>
        <v/>
      </c>
      <c r="AE250" t="str">
        <f t="shared" ca="1" si="108"/>
        <v/>
      </c>
      <c r="AF250" t="str">
        <f t="shared" ca="1" si="108"/>
        <v/>
      </c>
      <c r="AG250" t="str">
        <f t="shared" ca="1" si="108"/>
        <v/>
      </c>
      <c r="AH250" t="str">
        <f t="shared" ca="1" si="108"/>
        <v/>
      </c>
      <c r="AI250" t="str">
        <f t="shared" ca="1" si="108"/>
        <v/>
      </c>
      <c r="AJ250" t="str">
        <f t="shared" ca="1" si="108"/>
        <v/>
      </c>
      <c r="AK250" t="str">
        <f t="shared" ca="1" si="108"/>
        <v/>
      </c>
      <c r="AL250" t="str">
        <f t="shared" ca="1" si="108"/>
        <v/>
      </c>
      <c r="AM250" t="str">
        <f t="shared" ca="1" si="108"/>
        <v/>
      </c>
    </row>
    <row r="251" spans="1:39" x14ac:dyDescent="0.25">
      <c r="A251">
        <f t="shared" ca="1" si="110"/>
        <v>1920.8</v>
      </c>
      <c r="B251">
        <f t="shared" ca="1" si="111"/>
        <v>268.3</v>
      </c>
      <c r="D251" t="str">
        <f t="shared" ca="1" si="111"/>
        <v/>
      </c>
      <c r="E251" t="str">
        <f t="shared" ca="1" si="111"/>
        <v xml:space="preserve">Brook (2500)...last water for the next 3.5 miles south </v>
      </c>
      <c r="F251" t="str">
        <f t="shared" ca="1" si="111"/>
        <v/>
      </c>
      <c r="G251">
        <f t="shared" ca="1" si="111"/>
        <v>254</v>
      </c>
      <c r="H251">
        <f t="shared" ca="1" si="111"/>
        <v>202</v>
      </c>
      <c r="I251" s="14" t="str">
        <f t="shared" ca="1" si="106"/>
        <v/>
      </c>
      <c r="J251" t="str">
        <f t="shared" ca="1" si="111"/>
        <v/>
      </c>
      <c r="K251" t="str">
        <f t="shared" ca="1" si="111"/>
        <v/>
      </c>
      <c r="L251" t="str">
        <f t="shared" ca="1" si="111"/>
        <v>w</v>
      </c>
      <c r="M251" t="str">
        <f t="shared" ca="1" si="111"/>
        <v/>
      </c>
      <c r="N251" t="str">
        <f t="shared" ca="1" si="111"/>
        <v/>
      </c>
      <c r="O251" t="str">
        <f t="shared" ca="1" si="111"/>
        <v/>
      </c>
      <c r="P251" t="str">
        <f t="shared" ca="1" si="111"/>
        <v/>
      </c>
      <c r="Q251" t="str">
        <f t="shared" ca="1" si="111"/>
        <v/>
      </c>
      <c r="R251" t="str">
        <f t="shared" ca="1" si="111"/>
        <v/>
      </c>
      <c r="S251" t="str">
        <f t="shared" ca="1" si="111"/>
        <v/>
      </c>
      <c r="T251" t="str">
        <f t="shared" ca="1" si="111"/>
        <v/>
      </c>
      <c r="U251" t="str">
        <f t="shared" ca="1" si="111"/>
        <v/>
      </c>
      <c r="V251" t="str">
        <f t="shared" ca="1" si="111"/>
        <v/>
      </c>
      <c r="W251" t="str">
        <f t="shared" ref="W251:AA260" ca="1" si="112">IF(ISBLANK(INDIRECT(ADDRESS(ROW(),W$1,4,1,"Raw_Data"))),"",(INDIRECT(ADDRESS(ROW(),W$1,4,1,"Raw_Data"))))</f>
        <v/>
      </c>
      <c r="X251" t="str">
        <f t="shared" ca="1" si="112"/>
        <v/>
      </c>
      <c r="Y251" t="str">
        <f t="shared" ca="1" si="112"/>
        <v/>
      </c>
      <c r="Z251" t="str">
        <f t="shared" ca="1" si="112"/>
        <v/>
      </c>
      <c r="AA251" t="str">
        <f t="shared" ca="1" si="112"/>
        <v/>
      </c>
      <c r="AB251" t="str">
        <f t="shared" ca="1" si="100"/>
        <v/>
      </c>
      <c r="AC251" t="str">
        <f t="shared" ref="AC251:AM260" ca="1" si="113">IF(ISBLANK(INDIRECT(ADDRESS(ROW(),AC$1,4,1,"Raw_Data"))),"",(INDIRECT(ADDRESS(ROW(),AC$1,4,1,"Raw_Data"))))</f>
        <v/>
      </c>
      <c r="AD251" t="str">
        <f t="shared" ca="1" si="113"/>
        <v/>
      </c>
      <c r="AE251" t="str">
        <f t="shared" ca="1" si="113"/>
        <v/>
      </c>
      <c r="AF251" t="str">
        <f t="shared" ca="1" si="113"/>
        <v>X</v>
      </c>
      <c r="AG251" t="str">
        <f t="shared" ca="1" si="113"/>
        <v/>
      </c>
      <c r="AH251" t="str">
        <f t="shared" ca="1" si="113"/>
        <v/>
      </c>
      <c r="AI251" t="str">
        <f t="shared" ca="1" si="113"/>
        <v/>
      </c>
      <c r="AJ251" t="str">
        <f t="shared" ca="1" si="113"/>
        <v/>
      </c>
      <c r="AK251" t="str">
        <f t="shared" ca="1" si="113"/>
        <v/>
      </c>
      <c r="AL251" t="str">
        <f t="shared" ca="1" si="113"/>
        <v/>
      </c>
      <c r="AM251" t="str">
        <f t="shared" ca="1" si="113"/>
        <v/>
      </c>
    </row>
    <row r="252" spans="1:39" x14ac:dyDescent="0.25">
      <c r="A252">
        <f t="shared" ca="1" si="110"/>
        <v>1921.8</v>
      </c>
      <c r="B252">
        <f t="shared" ca="1" si="111"/>
        <v>267.3</v>
      </c>
      <c r="D252" t="str">
        <f t="shared" ca="1" si="111"/>
        <v/>
      </c>
      <c r="E252" t="str">
        <f t="shared" ca="1" si="111"/>
        <v xml:space="preserve">Eyebrow Trail (1530)...lower junction </v>
      </c>
      <c r="F252" t="str">
        <f t="shared" ref="B252:V267" ca="1" si="114">IF(ISBLANK(INDIRECT(ADDRESS(ROW(),F$1,4,1,"Raw_Data"))),"",(INDIRECT(ADDRESS(ROW(),F$1,4,1,"Raw_Data"))))</f>
        <v/>
      </c>
      <c r="G252">
        <f t="shared" ca="1" si="114"/>
        <v>254</v>
      </c>
      <c r="H252">
        <f t="shared" ca="1" si="114"/>
        <v>202</v>
      </c>
      <c r="I252" s="14" t="str">
        <f t="shared" ca="1" si="114"/>
        <v/>
      </c>
      <c r="J252" t="str">
        <f t="shared" ca="1" si="114"/>
        <v/>
      </c>
      <c r="K252" t="str">
        <f t="shared" ca="1" si="114"/>
        <v/>
      </c>
      <c r="L252" t="str">
        <f t="shared" ca="1" si="114"/>
        <v/>
      </c>
      <c r="M252" t="str">
        <f t="shared" ca="1" si="114"/>
        <v/>
      </c>
      <c r="N252" t="str">
        <f t="shared" ca="1" si="114"/>
        <v/>
      </c>
      <c r="O252" t="str">
        <f t="shared" ca="1" si="114"/>
        <v/>
      </c>
      <c r="P252" t="str">
        <f t="shared" ca="1" si="114"/>
        <v/>
      </c>
      <c r="Q252" t="str">
        <f t="shared" ca="1" si="114"/>
        <v/>
      </c>
      <c r="R252" t="str">
        <f t="shared" ca="1" si="114"/>
        <v/>
      </c>
      <c r="S252" t="str">
        <f t="shared" ca="1" si="114"/>
        <v/>
      </c>
      <c r="T252" t="str">
        <f t="shared" ca="1" si="114"/>
        <v/>
      </c>
      <c r="U252" t="str">
        <f t="shared" ca="1" si="114"/>
        <v/>
      </c>
      <c r="V252" t="str">
        <f t="shared" ca="1" si="114"/>
        <v/>
      </c>
      <c r="W252" t="str">
        <f t="shared" ca="1" si="112"/>
        <v/>
      </c>
      <c r="X252" t="str">
        <f t="shared" ca="1" si="112"/>
        <v/>
      </c>
      <c r="Y252" t="str">
        <f t="shared" ca="1" si="112"/>
        <v/>
      </c>
      <c r="Z252" t="str">
        <f t="shared" ca="1" si="112"/>
        <v/>
      </c>
      <c r="AA252" t="str">
        <f t="shared" ca="1" si="112"/>
        <v/>
      </c>
      <c r="AB252" t="str">
        <f t="shared" ca="1" si="100"/>
        <v/>
      </c>
      <c r="AC252" t="str">
        <f t="shared" ca="1" si="113"/>
        <v/>
      </c>
      <c r="AD252" t="str">
        <f t="shared" ca="1" si="113"/>
        <v/>
      </c>
      <c r="AE252" t="str">
        <f t="shared" ca="1" si="113"/>
        <v/>
      </c>
      <c r="AF252" t="str">
        <f t="shared" ca="1" si="113"/>
        <v/>
      </c>
      <c r="AG252" t="str">
        <f t="shared" ca="1" si="113"/>
        <v/>
      </c>
      <c r="AH252" t="str">
        <f t="shared" ca="1" si="113"/>
        <v/>
      </c>
      <c r="AI252" t="str">
        <f t="shared" ca="1" si="113"/>
        <v/>
      </c>
      <c r="AJ252" t="str">
        <f t="shared" ca="1" si="113"/>
        <v/>
      </c>
      <c r="AK252" t="str">
        <f t="shared" ca="1" si="113"/>
        <v/>
      </c>
      <c r="AL252" t="str">
        <f t="shared" ca="1" si="113"/>
        <v/>
      </c>
      <c r="AM252" t="str">
        <f t="shared" ca="1" si="113"/>
        <v/>
      </c>
    </row>
    <row r="253" spans="1:39" x14ac:dyDescent="0.25">
      <c r="A253">
        <f t="shared" ca="1" si="110"/>
        <v>1921.9</v>
      </c>
      <c r="B253">
        <f t="shared" ca="1" si="114"/>
        <v>267.2</v>
      </c>
      <c r="D253" t="str">
        <f t="shared" ca="1" si="114"/>
        <v/>
      </c>
      <c r="E253" t="str">
        <f t="shared" ca="1" si="114"/>
        <v>Maine 26 Grafton Notch (1495)</v>
      </c>
      <c r="F253" t="str">
        <f t="shared" ca="1" si="114"/>
        <v/>
      </c>
      <c r="G253">
        <f t="shared" ca="1" si="114"/>
        <v>254</v>
      </c>
      <c r="H253">
        <f t="shared" ca="1" si="114"/>
        <v>202</v>
      </c>
      <c r="I253" s="14" t="str">
        <f t="shared" ca="1" si="114"/>
        <v/>
      </c>
      <c r="J253" t="str">
        <f t="shared" ca="1" si="114"/>
        <v/>
      </c>
      <c r="K253" t="str">
        <f t="shared" ca="1" si="114"/>
        <v/>
      </c>
      <c r="L253" t="str">
        <f t="shared" ca="1" si="114"/>
        <v>R; P (E-5.5m C; 13m C; g; M; sh; f)</v>
      </c>
      <c r="M253" t="str">
        <f t="shared" ca="1" si="114"/>
        <v>E-5.5m</v>
      </c>
      <c r="N253" t="str">
        <f t="shared" ca="1" si="114"/>
        <v/>
      </c>
      <c r="O253" t="str">
        <f t="shared" ca="1" si="114"/>
        <v/>
      </c>
      <c r="P253" t="str">
        <f t="shared" ca="1" si="114"/>
        <v>X</v>
      </c>
      <c r="Q253" t="str">
        <f t="shared" ca="1" si="114"/>
        <v/>
      </c>
      <c r="R253" t="str">
        <f t="shared" ca="1" si="114"/>
        <v/>
      </c>
      <c r="S253" t="str">
        <f t="shared" ca="1" si="114"/>
        <v/>
      </c>
      <c r="T253" t="str">
        <f t="shared" ca="1" si="114"/>
        <v/>
      </c>
      <c r="U253" t="str">
        <f t="shared" ca="1" si="114"/>
        <v>X</v>
      </c>
      <c r="V253" t="str">
        <f t="shared" ca="1" si="114"/>
        <v>X</v>
      </c>
      <c r="W253" t="str">
        <f t="shared" ca="1" si="112"/>
        <v/>
      </c>
      <c r="X253" t="str">
        <f t="shared" ca="1" si="112"/>
        <v/>
      </c>
      <c r="Y253" t="str">
        <f t="shared" ca="1" si="112"/>
        <v>X</v>
      </c>
      <c r="Z253" t="str">
        <f t="shared" ca="1" si="112"/>
        <v>X</v>
      </c>
      <c r="AA253" t="str">
        <f t="shared" ca="1" si="112"/>
        <v/>
      </c>
      <c r="AB253" t="str">
        <f t="shared" ca="1" si="100"/>
        <v/>
      </c>
      <c r="AC253" t="str">
        <f t="shared" ca="1" si="113"/>
        <v/>
      </c>
      <c r="AD253" t="str">
        <f t="shared" ca="1" si="113"/>
        <v/>
      </c>
      <c r="AE253" t="str">
        <f t="shared" ca="1" si="113"/>
        <v/>
      </c>
      <c r="AF253" t="str">
        <f t="shared" ca="1" si="113"/>
        <v/>
      </c>
      <c r="AG253" t="str">
        <f t="shared" ca="1" si="113"/>
        <v>X</v>
      </c>
      <c r="AH253" t="str">
        <f t="shared" ca="1" si="113"/>
        <v/>
      </c>
      <c r="AI253" t="str">
        <f t="shared" ca="1" si="113"/>
        <v/>
      </c>
      <c r="AJ253" t="str">
        <f t="shared" ca="1" si="113"/>
        <v/>
      </c>
      <c r="AK253" t="str">
        <f t="shared" ca="1" si="113"/>
        <v/>
      </c>
      <c r="AL253" t="str">
        <f t="shared" ca="1" si="113"/>
        <v/>
      </c>
      <c r="AM253" t="str">
        <f t="shared" ca="1" si="113"/>
        <v/>
      </c>
    </row>
    <row r="254" spans="1:39" x14ac:dyDescent="0.25">
      <c r="A254" t="str">
        <f t="shared" ca="1" si="110"/>
        <v/>
      </c>
      <c r="B254" t="str">
        <f t="shared" ca="1" si="114"/>
        <v/>
      </c>
      <c r="D254" t="str">
        <f t="shared" ca="1" si="114"/>
        <v/>
      </c>
      <c r="E254" t="str">
        <f t="shared" ca="1" si="114"/>
        <v>--- White Moutains end ---</v>
      </c>
      <c r="F254" t="str">
        <f t="shared" ca="1" si="114"/>
        <v/>
      </c>
      <c r="G254">
        <f t="shared" ca="1" si="114"/>
        <v>254</v>
      </c>
      <c r="H254">
        <f t="shared" ca="1" si="114"/>
        <v>202</v>
      </c>
      <c r="I254" s="14" t="str">
        <f t="shared" ca="1" si="114"/>
        <v/>
      </c>
      <c r="J254" t="str">
        <f t="shared" ca="1" si="114"/>
        <v/>
      </c>
      <c r="K254" t="str">
        <f t="shared" ca="1" si="114"/>
        <v/>
      </c>
      <c r="L254" t="str">
        <f t="shared" ca="1" si="114"/>
        <v/>
      </c>
      <c r="M254" t="str">
        <f t="shared" ca="1" si="114"/>
        <v/>
      </c>
      <c r="N254" t="str">
        <f t="shared" ca="1" si="114"/>
        <v/>
      </c>
      <c r="O254" t="str">
        <f t="shared" ca="1" si="114"/>
        <v/>
      </c>
      <c r="P254" t="str">
        <f t="shared" ca="1" si="114"/>
        <v/>
      </c>
      <c r="Q254" t="str">
        <f t="shared" ca="1" si="114"/>
        <v/>
      </c>
      <c r="R254" t="str">
        <f t="shared" ca="1" si="114"/>
        <v/>
      </c>
      <c r="S254" t="str">
        <f t="shared" ca="1" si="114"/>
        <v/>
      </c>
      <c r="T254" t="str">
        <f t="shared" ca="1" si="114"/>
        <v/>
      </c>
      <c r="U254" t="str">
        <f t="shared" ca="1" si="114"/>
        <v/>
      </c>
      <c r="V254" t="str">
        <f t="shared" ca="1" si="114"/>
        <v/>
      </c>
      <c r="W254" t="str">
        <f t="shared" ca="1" si="112"/>
        <v/>
      </c>
      <c r="X254" t="str">
        <f t="shared" ca="1" si="112"/>
        <v/>
      </c>
      <c r="Y254" t="str">
        <f t="shared" ca="1" si="112"/>
        <v/>
      </c>
      <c r="Z254" t="str">
        <f t="shared" ca="1" si="112"/>
        <v/>
      </c>
      <c r="AA254" t="str">
        <f t="shared" ca="1" si="112"/>
        <v/>
      </c>
      <c r="AB254" t="str">
        <f t="shared" ca="1" si="100"/>
        <v/>
      </c>
      <c r="AC254" t="str">
        <f t="shared" ca="1" si="113"/>
        <v/>
      </c>
      <c r="AD254" t="str">
        <f t="shared" ca="1" si="113"/>
        <v/>
      </c>
      <c r="AE254" t="str">
        <f t="shared" ca="1" si="113"/>
        <v/>
      </c>
      <c r="AF254" t="str">
        <f t="shared" ca="1" si="113"/>
        <v/>
      </c>
      <c r="AG254" t="str">
        <f t="shared" ca="1" si="113"/>
        <v/>
      </c>
      <c r="AH254" t="str">
        <f t="shared" ca="1" si="113"/>
        <v/>
      </c>
      <c r="AI254" t="str">
        <f t="shared" ca="1" si="113"/>
        <v/>
      </c>
      <c r="AJ254" t="str">
        <f t="shared" ca="1" si="113"/>
        <v/>
      </c>
      <c r="AK254" t="str">
        <f t="shared" ca="1" si="113"/>
        <v/>
      </c>
      <c r="AL254" t="str">
        <f t="shared" ca="1" si="113"/>
        <v/>
      </c>
      <c r="AM254" t="str">
        <f t="shared" ca="1" si="113"/>
        <v/>
      </c>
    </row>
    <row r="255" spans="1:39" x14ac:dyDescent="0.25">
      <c r="A255">
        <f t="shared" ca="1" si="110"/>
        <v>1922.7</v>
      </c>
      <c r="B255">
        <f t="shared" ca="1" si="114"/>
        <v>266.39999999999998</v>
      </c>
      <c r="D255" t="str">
        <f t="shared" ca="1" si="114"/>
        <v/>
      </c>
      <c r="E255" t="str">
        <f t="shared" ca="1" si="114"/>
        <v xml:space="preserve">Table Rock Trail (2125)...upper junction </v>
      </c>
      <c r="F255" t="str">
        <f t="shared" ca="1" si="114"/>
        <v/>
      </c>
      <c r="G255">
        <f t="shared" ca="1" si="114"/>
        <v>254</v>
      </c>
      <c r="H255">
        <f t="shared" ca="1" si="114"/>
        <v>202</v>
      </c>
      <c r="I255" s="14" t="str">
        <f t="shared" ca="1" si="114"/>
        <v/>
      </c>
      <c r="J255" t="str">
        <f t="shared" ca="1" si="114"/>
        <v/>
      </c>
      <c r="K255" t="str">
        <f t="shared" ca="1" si="114"/>
        <v/>
      </c>
      <c r="L255" t="str">
        <f t="shared" ca="1" si="114"/>
        <v/>
      </c>
      <c r="M255" t="str">
        <f t="shared" ca="1" si="114"/>
        <v/>
      </c>
      <c r="N255" t="str">
        <f t="shared" ca="1" si="114"/>
        <v/>
      </c>
      <c r="O255" t="str">
        <f t="shared" ca="1" si="114"/>
        <v/>
      </c>
      <c r="P255" t="str">
        <f t="shared" ca="1" si="114"/>
        <v/>
      </c>
      <c r="Q255" t="str">
        <f t="shared" ca="1" si="114"/>
        <v/>
      </c>
      <c r="R255" t="str">
        <f t="shared" ca="1" si="114"/>
        <v/>
      </c>
      <c r="S255" t="str">
        <f t="shared" ca="1" si="114"/>
        <v/>
      </c>
      <c r="T255" t="str">
        <f t="shared" ca="1" si="114"/>
        <v/>
      </c>
      <c r="U255" t="str">
        <f t="shared" ca="1" si="114"/>
        <v/>
      </c>
      <c r="V255" t="str">
        <f t="shared" ca="1" si="114"/>
        <v/>
      </c>
      <c r="W255" t="str">
        <f t="shared" ca="1" si="112"/>
        <v/>
      </c>
      <c r="X255" t="str">
        <f t="shared" ca="1" si="112"/>
        <v/>
      </c>
      <c r="Y255" t="str">
        <f t="shared" ca="1" si="112"/>
        <v/>
      </c>
      <c r="Z255" t="str">
        <f t="shared" ca="1" si="112"/>
        <v/>
      </c>
      <c r="AA255" t="str">
        <f t="shared" ca="1" si="112"/>
        <v/>
      </c>
      <c r="AB255" t="str">
        <f t="shared" ca="1" si="100"/>
        <v/>
      </c>
      <c r="AC255" t="str">
        <f t="shared" ca="1" si="113"/>
        <v/>
      </c>
      <c r="AD255" t="str">
        <f t="shared" ca="1" si="113"/>
        <v/>
      </c>
      <c r="AE255" t="str">
        <f t="shared" ca="1" si="113"/>
        <v/>
      </c>
      <c r="AF255" t="str">
        <f t="shared" ca="1" si="113"/>
        <v/>
      </c>
      <c r="AG255" t="str">
        <f t="shared" ca="1" si="113"/>
        <v/>
      </c>
      <c r="AH255" t="str">
        <f t="shared" ca="1" si="113"/>
        <v/>
      </c>
      <c r="AI255" t="str">
        <f t="shared" ca="1" si="113"/>
        <v/>
      </c>
      <c r="AJ255" t="str">
        <f t="shared" ca="1" si="113"/>
        <v/>
      </c>
      <c r="AK255" t="str">
        <f t="shared" ca="1" si="113"/>
        <v/>
      </c>
      <c r="AL255" t="str">
        <f t="shared" ca="1" si="113"/>
        <v/>
      </c>
      <c r="AM255" t="str">
        <f t="shared" ca="1" si="113"/>
        <v/>
      </c>
    </row>
    <row r="256" spans="1:39" x14ac:dyDescent="0.25">
      <c r="A256">
        <f t="shared" ca="1" si="110"/>
        <v>1924.2</v>
      </c>
      <c r="B256">
        <f t="shared" ca="1" si="114"/>
        <v>264.89999999999998</v>
      </c>
      <c r="D256" t="str">
        <f t="shared" ca="1" si="114"/>
        <v>SHELTER</v>
      </c>
      <c r="E256" t="str">
        <f t="shared" ca="1" si="114"/>
        <v xml:space="preserve">Baldpate Lean-to (2645)...6.9mS; 3.5mN </v>
      </c>
      <c r="F256" t="str">
        <f t="shared" ca="1" si="114"/>
        <v>Water from stream next to lean-to.</v>
      </c>
      <c r="G256">
        <f t="shared" ca="1" si="114"/>
        <v>254</v>
      </c>
      <c r="H256">
        <f t="shared" ca="1" si="114"/>
        <v>202</v>
      </c>
      <c r="I256" s="14" t="str">
        <f t="shared" ca="1" si="114"/>
        <v/>
      </c>
      <c r="J256" t="str">
        <f t="shared" ca="1" si="114"/>
        <v/>
      </c>
      <c r="K256" t="str">
        <f t="shared" ca="1" si="114"/>
        <v/>
      </c>
      <c r="L256" t="str">
        <f t="shared" ca="1" si="114"/>
        <v>S; w</v>
      </c>
      <c r="M256" t="str">
        <f t="shared" ca="1" si="114"/>
        <v/>
      </c>
      <c r="N256" t="str">
        <f t="shared" ca="1" si="114"/>
        <v/>
      </c>
      <c r="O256" t="str">
        <f t="shared" ca="1" si="114"/>
        <v/>
      </c>
      <c r="P256" t="str">
        <f t="shared" ca="1" si="114"/>
        <v/>
      </c>
      <c r="Q256" t="str">
        <f t="shared" ca="1" si="114"/>
        <v/>
      </c>
      <c r="R256" t="str">
        <f t="shared" ca="1" si="114"/>
        <v/>
      </c>
      <c r="S256" t="str">
        <f t="shared" ca="1" si="114"/>
        <v/>
      </c>
      <c r="T256" t="str">
        <f t="shared" ca="1" si="114"/>
        <v/>
      </c>
      <c r="U256" t="str">
        <f t="shared" ca="1" si="114"/>
        <v/>
      </c>
      <c r="V256" t="str">
        <f t="shared" ca="1" si="114"/>
        <v/>
      </c>
      <c r="W256" t="str">
        <f t="shared" ca="1" si="112"/>
        <v>X</v>
      </c>
      <c r="X256" t="str">
        <f t="shared" ca="1" si="112"/>
        <v/>
      </c>
      <c r="Y256" t="str">
        <f t="shared" ca="1" si="112"/>
        <v/>
      </c>
      <c r="Z256" t="str">
        <f t="shared" ca="1" si="112"/>
        <v/>
      </c>
      <c r="AA256" t="str">
        <f t="shared" ca="1" si="112"/>
        <v/>
      </c>
      <c r="AB256" t="str">
        <f t="shared" ca="1" si="100"/>
        <v/>
      </c>
      <c r="AC256" t="str">
        <f t="shared" ca="1" si="113"/>
        <v/>
      </c>
      <c r="AD256" t="str">
        <f t="shared" ca="1" si="113"/>
        <v/>
      </c>
      <c r="AE256" t="str">
        <f t="shared" ca="1" si="113"/>
        <v/>
      </c>
      <c r="AF256" t="str">
        <f t="shared" ca="1" si="113"/>
        <v>X</v>
      </c>
      <c r="AG256" t="str">
        <f t="shared" ca="1" si="113"/>
        <v/>
      </c>
      <c r="AH256" t="str">
        <f t="shared" ca="1" si="113"/>
        <v/>
      </c>
      <c r="AI256" t="str">
        <f t="shared" ca="1" si="113"/>
        <v/>
      </c>
      <c r="AJ256" t="str">
        <f t="shared" ca="1" si="113"/>
        <v/>
      </c>
      <c r="AK256">
        <f t="shared" ca="1" si="113"/>
        <v>-70.912300000000002</v>
      </c>
      <c r="AL256">
        <f t="shared" ca="1" si="113"/>
        <v>44.598370000000003</v>
      </c>
      <c r="AM256">
        <f t="shared" ca="1" si="113"/>
        <v>2683</v>
      </c>
    </row>
    <row r="257" spans="1:39" x14ac:dyDescent="0.25">
      <c r="A257">
        <f t="shared" ca="1" si="110"/>
        <v>1925</v>
      </c>
      <c r="B257">
        <f t="shared" ca="1" si="114"/>
        <v>264.10000000000002</v>
      </c>
      <c r="D257" t="str">
        <f t="shared" ca="1" si="114"/>
        <v/>
      </c>
      <c r="E257" t="str">
        <f t="shared" ca="1" si="114"/>
        <v>Baldpate Mountain (West Peak) (3662)</v>
      </c>
      <c r="F257" t="str">
        <f t="shared" ca="1" si="114"/>
        <v/>
      </c>
      <c r="G257">
        <f t="shared" ca="1" si="114"/>
        <v>254</v>
      </c>
      <c r="H257">
        <f t="shared" ca="1" si="114"/>
        <v>202</v>
      </c>
      <c r="I257" s="14" t="str">
        <f t="shared" ca="1" si="114"/>
        <v/>
      </c>
      <c r="J257" t="str">
        <f t="shared" ca="1" si="114"/>
        <v/>
      </c>
      <c r="K257" t="str">
        <f t="shared" ca="1" si="114"/>
        <v/>
      </c>
      <c r="L257" t="str">
        <f t="shared" ca="1" si="114"/>
        <v/>
      </c>
      <c r="M257" t="str">
        <f t="shared" ca="1" si="114"/>
        <v/>
      </c>
      <c r="N257" t="str">
        <f t="shared" ca="1" si="114"/>
        <v/>
      </c>
      <c r="O257" t="str">
        <f t="shared" ca="1" si="114"/>
        <v/>
      </c>
      <c r="P257" t="str">
        <f t="shared" ca="1" si="114"/>
        <v/>
      </c>
      <c r="Q257" t="str">
        <f t="shared" ca="1" si="114"/>
        <v/>
      </c>
      <c r="R257" t="str">
        <f t="shared" ca="1" si="114"/>
        <v/>
      </c>
      <c r="S257" t="str">
        <f t="shared" ca="1" si="114"/>
        <v/>
      </c>
      <c r="T257" t="str">
        <f t="shared" ca="1" si="114"/>
        <v/>
      </c>
      <c r="U257" t="str">
        <f t="shared" ca="1" si="114"/>
        <v/>
      </c>
      <c r="V257" t="str">
        <f t="shared" ca="1" si="114"/>
        <v/>
      </c>
      <c r="W257" t="str">
        <f t="shared" ca="1" si="112"/>
        <v/>
      </c>
      <c r="X257" t="str">
        <f t="shared" ca="1" si="112"/>
        <v/>
      </c>
      <c r="Y257" t="str">
        <f t="shared" ca="1" si="112"/>
        <v/>
      </c>
      <c r="Z257" t="str">
        <f t="shared" ca="1" si="112"/>
        <v/>
      </c>
      <c r="AA257" t="str">
        <f t="shared" ca="1" si="112"/>
        <v/>
      </c>
      <c r="AB257" t="str">
        <f t="shared" ca="1" si="100"/>
        <v/>
      </c>
      <c r="AC257" t="str">
        <f t="shared" ca="1" si="113"/>
        <v/>
      </c>
      <c r="AD257" t="str">
        <f t="shared" ca="1" si="113"/>
        <v/>
      </c>
      <c r="AE257" t="str">
        <f t="shared" ca="1" si="113"/>
        <v/>
      </c>
      <c r="AF257" t="str">
        <f t="shared" ca="1" si="113"/>
        <v/>
      </c>
      <c r="AG257" t="str">
        <f t="shared" ca="1" si="113"/>
        <v/>
      </c>
      <c r="AH257" t="str">
        <f t="shared" ca="1" si="113"/>
        <v/>
      </c>
      <c r="AI257" t="str">
        <f t="shared" ca="1" si="113"/>
        <v/>
      </c>
      <c r="AJ257" t="str">
        <f t="shared" ca="1" si="113"/>
        <v/>
      </c>
      <c r="AK257" t="str">
        <f t="shared" ca="1" si="113"/>
        <v/>
      </c>
      <c r="AL257" t="str">
        <f t="shared" ca="1" si="113"/>
        <v/>
      </c>
      <c r="AM257" t="str">
        <f t="shared" ca="1" si="113"/>
        <v/>
      </c>
    </row>
    <row r="258" spans="1:39" x14ac:dyDescent="0.25">
      <c r="A258">
        <f t="shared" ca="1" si="110"/>
        <v>1925.9</v>
      </c>
      <c r="B258">
        <f t="shared" ca="1" si="114"/>
        <v>263.2</v>
      </c>
      <c r="D258" t="str">
        <f t="shared" ca="1" si="114"/>
        <v>FEATURE</v>
      </c>
      <c r="E258" t="str">
        <f t="shared" ca="1" si="114"/>
        <v>Baldpate Mountain (East Peak) (3812) Grafton Loop Trail Junction</v>
      </c>
      <c r="F258" t="str">
        <f t="shared" ca="1" si="114"/>
        <v/>
      </c>
      <c r="G258">
        <f t="shared" ca="1" si="114"/>
        <v>254</v>
      </c>
      <c r="H258">
        <f t="shared" ca="1" si="114"/>
        <v>202</v>
      </c>
      <c r="I258" s="14" t="str">
        <f t="shared" ca="1" si="114"/>
        <v/>
      </c>
      <c r="J258" t="str">
        <f t="shared" ca="1" si="114"/>
        <v/>
      </c>
      <c r="K258" t="str">
        <f t="shared" ca="1" si="114"/>
        <v/>
      </c>
      <c r="L258" t="str">
        <f t="shared" ca="1" si="114"/>
        <v/>
      </c>
      <c r="M258" t="str">
        <f t="shared" ca="1" si="114"/>
        <v/>
      </c>
      <c r="N258" t="str">
        <f t="shared" ca="1" si="114"/>
        <v/>
      </c>
      <c r="O258" t="str">
        <f t="shared" ca="1" si="114"/>
        <v/>
      </c>
      <c r="P258" t="str">
        <f t="shared" ca="1" si="114"/>
        <v/>
      </c>
      <c r="Q258" t="str">
        <f t="shared" ca="1" si="114"/>
        <v/>
      </c>
      <c r="R258" t="str">
        <f t="shared" ca="1" si="114"/>
        <v/>
      </c>
      <c r="S258" t="str">
        <f t="shared" ca="1" si="114"/>
        <v/>
      </c>
      <c r="T258" t="str">
        <f t="shared" ca="1" si="114"/>
        <v/>
      </c>
      <c r="U258" t="str">
        <f t="shared" ca="1" si="114"/>
        <v/>
      </c>
      <c r="V258" t="str">
        <f t="shared" ca="1" si="114"/>
        <v/>
      </c>
      <c r="W258" t="str">
        <f t="shared" ca="1" si="112"/>
        <v/>
      </c>
      <c r="X258" t="str">
        <f t="shared" ca="1" si="112"/>
        <v/>
      </c>
      <c r="Y258" t="str">
        <f t="shared" ca="1" si="112"/>
        <v/>
      </c>
      <c r="Z258" t="str">
        <f t="shared" ca="1" si="112"/>
        <v/>
      </c>
      <c r="AA258" t="str">
        <f t="shared" ca="1" si="112"/>
        <v/>
      </c>
      <c r="AB258" t="str">
        <f t="shared" ca="1" si="100"/>
        <v/>
      </c>
      <c r="AC258" t="str">
        <f t="shared" ca="1" si="113"/>
        <v/>
      </c>
      <c r="AD258" t="str">
        <f t="shared" ca="1" si="113"/>
        <v/>
      </c>
      <c r="AE258" t="str">
        <f t="shared" ca="1" si="113"/>
        <v/>
      </c>
      <c r="AF258" t="str">
        <f t="shared" ca="1" si="113"/>
        <v/>
      </c>
      <c r="AG258" t="str">
        <f t="shared" ca="1" si="113"/>
        <v/>
      </c>
      <c r="AH258" t="str">
        <f t="shared" ca="1" si="113"/>
        <v/>
      </c>
      <c r="AI258" t="str">
        <f t="shared" ca="1" si="113"/>
        <v/>
      </c>
      <c r="AJ258" t="str">
        <f t="shared" ca="1" si="113"/>
        <v/>
      </c>
      <c r="AK258" t="str">
        <f t="shared" ca="1" si="113"/>
        <v/>
      </c>
      <c r="AL258" t="str">
        <f t="shared" ca="1" si="113"/>
        <v/>
      </c>
      <c r="AM258" t="str">
        <f t="shared" ca="1" si="113"/>
        <v/>
      </c>
    </row>
    <row r="259" spans="1:39" x14ac:dyDescent="0.25">
      <c r="A259">
        <f t="shared" ca="1" si="110"/>
        <v>1926.4</v>
      </c>
      <c r="B259">
        <f t="shared" ca="1" si="114"/>
        <v>262.7</v>
      </c>
      <c r="D259" t="str">
        <f t="shared" ca="1" si="114"/>
        <v/>
      </c>
      <c r="E259" t="str">
        <f t="shared" ca="1" si="114"/>
        <v>Little Baldpate Mountain (3442)</v>
      </c>
      <c r="F259" t="str">
        <f t="shared" ca="1" si="114"/>
        <v/>
      </c>
      <c r="G259">
        <f t="shared" ca="1" si="114"/>
        <v>254</v>
      </c>
      <c r="H259">
        <f t="shared" ca="1" si="114"/>
        <v>202</v>
      </c>
      <c r="I259" s="14" t="str">
        <f t="shared" ca="1" si="114"/>
        <v/>
      </c>
      <c r="J259" t="str">
        <f t="shared" ref="J259:V260" ca="1" si="115">IF(ISBLANK(INDIRECT(ADDRESS(ROW(),J$1,4,1,"Raw_Data"))),"",(INDIRECT(ADDRESS(ROW(),J$1,4,1,"Raw_Data"))))</f>
        <v/>
      </c>
      <c r="K259" t="str">
        <f t="shared" ca="1" si="115"/>
        <v/>
      </c>
      <c r="L259" t="str">
        <f t="shared" ca="1" si="115"/>
        <v/>
      </c>
      <c r="M259" t="str">
        <f t="shared" ca="1" si="115"/>
        <v/>
      </c>
      <c r="N259" t="str">
        <f t="shared" ca="1" si="115"/>
        <v/>
      </c>
      <c r="O259" t="str">
        <f t="shared" ca="1" si="115"/>
        <v/>
      </c>
      <c r="P259" t="str">
        <f t="shared" ca="1" si="115"/>
        <v/>
      </c>
      <c r="Q259" t="str">
        <f t="shared" ca="1" si="115"/>
        <v/>
      </c>
      <c r="R259" t="str">
        <f t="shared" ca="1" si="115"/>
        <v/>
      </c>
      <c r="S259" t="str">
        <f t="shared" ca="1" si="115"/>
        <v/>
      </c>
      <c r="T259" t="str">
        <f t="shared" ca="1" si="115"/>
        <v/>
      </c>
      <c r="U259" t="str">
        <f t="shared" ca="1" si="115"/>
        <v/>
      </c>
      <c r="V259" t="str">
        <f t="shared" ca="1" si="115"/>
        <v/>
      </c>
      <c r="W259" t="str">
        <f t="shared" ca="1" si="112"/>
        <v/>
      </c>
      <c r="X259" t="str">
        <f t="shared" ca="1" si="112"/>
        <v/>
      </c>
      <c r="Y259" t="str">
        <f t="shared" ca="1" si="112"/>
        <v/>
      </c>
      <c r="Z259" t="str">
        <f t="shared" ca="1" si="112"/>
        <v/>
      </c>
      <c r="AA259" t="str">
        <f t="shared" ca="1" si="112"/>
        <v/>
      </c>
      <c r="AB259" t="str">
        <f t="shared" ca="1" si="100"/>
        <v/>
      </c>
      <c r="AC259" t="str">
        <f t="shared" ca="1" si="113"/>
        <v/>
      </c>
      <c r="AD259" t="str">
        <f t="shared" ca="1" si="113"/>
        <v/>
      </c>
      <c r="AE259" t="str">
        <f t="shared" ca="1" si="113"/>
        <v/>
      </c>
      <c r="AF259" t="str">
        <f t="shared" ca="1" si="113"/>
        <v/>
      </c>
      <c r="AG259" t="str">
        <f t="shared" ca="1" si="113"/>
        <v/>
      </c>
      <c r="AH259" t="str">
        <f t="shared" ca="1" si="113"/>
        <v/>
      </c>
      <c r="AI259" t="str">
        <f t="shared" ca="1" si="113"/>
        <v/>
      </c>
      <c r="AJ259" t="str">
        <f t="shared" ca="1" si="113"/>
        <v/>
      </c>
      <c r="AK259" t="str">
        <f t="shared" ca="1" si="113"/>
        <v/>
      </c>
      <c r="AL259" t="str">
        <f t="shared" ca="1" si="113"/>
        <v/>
      </c>
      <c r="AM259" t="str">
        <f t="shared" ca="1" si="113"/>
        <v/>
      </c>
    </row>
    <row r="260" spans="1:39" x14ac:dyDescent="0.25">
      <c r="A260">
        <f t="shared" ref="A260:R275" ca="1" si="116">IF(ISBLANK(INDIRECT(ADDRESS(ROW(),A$1,4,1,"Raw_Data"))),"",(INDIRECT(ADDRESS(ROW(),A$1,4,1,"Raw_Data"))))</f>
        <v>1927.7</v>
      </c>
      <c r="B260">
        <f t="shared" ca="1" si="116"/>
        <v>261.39999999999998</v>
      </c>
      <c r="D260" t="str">
        <f t="shared" ca="1" si="116"/>
        <v>SHELTER</v>
      </c>
      <c r="E260" t="str">
        <f t="shared" ca="1" si="116"/>
        <v xml:space="preserve">Frye Notch Lean-to Frye Brook (2280) ..3.5mS; 10.5mN </v>
      </c>
      <c r="F260" t="str">
        <f t="shared" ca="1" si="116"/>
        <v>Water from Frye Brook in front of lean-to.</v>
      </c>
      <c r="G260">
        <f t="shared" ca="1" si="116"/>
        <v>254</v>
      </c>
      <c r="H260">
        <f t="shared" ca="1" si="116"/>
        <v>202</v>
      </c>
      <c r="I260" s="14" t="str">
        <f t="shared" ca="1" si="114"/>
        <v/>
      </c>
      <c r="J260" t="str">
        <f t="shared" ca="1" si="116"/>
        <v/>
      </c>
      <c r="K260" t="str">
        <f t="shared" ca="1" si="116"/>
        <v/>
      </c>
      <c r="L260" t="str">
        <f t="shared" ca="1" si="116"/>
        <v>S; w</v>
      </c>
      <c r="M260" t="str">
        <f t="shared" ca="1" si="116"/>
        <v/>
      </c>
      <c r="N260" t="str">
        <f t="shared" ca="1" si="116"/>
        <v/>
      </c>
      <c r="O260" t="str">
        <f t="shared" ca="1" si="116"/>
        <v/>
      </c>
      <c r="P260" t="str">
        <f t="shared" ca="1" si="116"/>
        <v/>
      </c>
      <c r="Q260" t="str">
        <f t="shared" ca="1" si="116"/>
        <v/>
      </c>
      <c r="R260" t="str">
        <f t="shared" ca="1" si="116"/>
        <v/>
      </c>
      <c r="S260" t="str">
        <f t="shared" ca="1" si="115"/>
        <v/>
      </c>
      <c r="T260" t="str">
        <f t="shared" ca="1" si="115"/>
        <v/>
      </c>
      <c r="U260" t="str">
        <f t="shared" ca="1" si="115"/>
        <v/>
      </c>
      <c r="V260" t="str">
        <f t="shared" ca="1" si="115"/>
        <v/>
      </c>
      <c r="W260" t="str">
        <f t="shared" ca="1" si="112"/>
        <v>X</v>
      </c>
      <c r="X260" t="str">
        <f t="shared" ca="1" si="112"/>
        <v/>
      </c>
      <c r="Y260" t="str">
        <f t="shared" ca="1" si="112"/>
        <v/>
      </c>
      <c r="Z260" t="str">
        <f t="shared" ca="1" si="112"/>
        <v/>
      </c>
      <c r="AA260" t="str">
        <f t="shared" ca="1" si="112"/>
        <v/>
      </c>
      <c r="AB260" t="str">
        <f t="shared" ca="1" si="100"/>
        <v/>
      </c>
      <c r="AC260" t="str">
        <f t="shared" ca="1" si="113"/>
        <v/>
      </c>
      <c r="AD260" t="str">
        <f t="shared" ca="1" si="113"/>
        <v/>
      </c>
      <c r="AE260" t="str">
        <f t="shared" ca="1" si="113"/>
        <v/>
      </c>
      <c r="AF260" t="str">
        <f t="shared" ca="1" si="113"/>
        <v>X</v>
      </c>
      <c r="AG260" t="str">
        <f t="shared" ca="1" si="113"/>
        <v/>
      </c>
      <c r="AH260" t="str">
        <f t="shared" ca="1" si="113"/>
        <v/>
      </c>
      <c r="AI260" t="str">
        <f t="shared" ca="1" si="113"/>
        <v/>
      </c>
      <c r="AJ260" t="str">
        <f t="shared" ca="1" si="113"/>
        <v/>
      </c>
      <c r="AK260">
        <f t="shared" ca="1" si="113"/>
        <v>-70.900800000000004</v>
      </c>
      <c r="AL260">
        <f t="shared" ca="1" si="113"/>
        <v>44.627719999999997</v>
      </c>
      <c r="AM260">
        <f t="shared" ca="1" si="113"/>
        <v>2312</v>
      </c>
    </row>
    <row r="261" spans="1:39" x14ac:dyDescent="0.25">
      <c r="A261">
        <f t="shared" ca="1" si="116"/>
        <v>1928.2</v>
      </c>
      <c r="B261">
        <f t="shared" ref="B261:V268" ca="1" si="117">IF(ISBLANK(INDIRECT(ADDRESS(ROW(),B$1,4,1,"Raw_Data"))),"",(INDIRECT(ADDRESS(ROW(),B$1,4,1,"Raw_Data"))))</f>
        <v>260.89999999999998</v>
      </c>
      <c r="D261" t="str">
        <f t="shared" ca="1" si="117"/>
        <v/>
      </c>
      <c r="E261" t="str">
        <f t="shared" ca="1" si="117"/>
        <v xml:space="preserve">Surplus Mountain (2875)...highpoint on NE ridge </v>
      </c>
      <c r="F261" t="str">
        <f t="shared" ca="1" si="117"/>
        <v/>
      </c>
      <c r="G261">
        <f t="shared" ca="1" si="117"/>
        <v>254</v>
      </c>
      <c r="H261">
        <f t="shared" ca="1" si="117"/>
        <v>202</v>
      </c>
      <c r="I261" s="14" t="str">
        <f t="shared" ca="1" si="114"/>
        <v/>
      </c>
      <c r="J261" t="str">
        <f t="shared" ca="1" si="117"/>
        <v/>
      </c>
      <c r="K261" t="str">
        <f t="shared" ca="1" si="117"/>
        <v/>
      </c>
      <c r="L261" t="str">
        <f t="shared" ca="1" si="117"/>
        <v/>
      </c>
      <c r="M261" t="str">
        <f t="shared" ca="1" si="117"/>
        <v/>
      </c>
      <c r="N261" t="str">
        <f t="shared" ca="1" si="117"/>
        <v/>
      </c>
      <c r="O261" t="str">
        <f t="shared" ca="1" si="117"/>
        <v/>
      </c>
      <c r="P261" t="str">
        <f t="shared" ca="1" si="117"/>
        <v/>
      </c>
      <c r="Q261" t="str">
        <f t="shared" ca="1" si="117"/>
        <v/>
      </c>
      <c r="R261" t="str">
        <f t="shared" ca="1" si="117"/>
        <v/>
      </c>
      <c r="S261" t="str">
        <f t="shared" ca="1" si="117"/>
        <v/>
      </c>
      <c r="T261" t="str">
        <f t="shared" ca="1" si="117"/>
        <v/>
      </c>
      <c r="U261" t="str">
        <f t="shared" ca="1" si="117"/>
        <v/>
      </c>
      <c r="V261" t="str">
        <f t="shared" ca="1" si="117"/>
        <v/>
      </c>
      <c r="W261" t="str">
        <f t="shared" ref="W261:AA270" ca="1" si="118">IF(ISBLANK(INDIRECT(ADDRESS(ROW(),W$1,4,1,"Raw_Data"))),"",(INDIRECT(ADDRESS(ROW(),W$1,4,1,"Raw_Data"))))</f>
        <v/>
      </c>
      <c r="X261" t="str">
        <f t="shared" ca="1" si="118"/>
        <v/>
      </c>
      <c r="Y261" t="str">
        <f t="shared" ca="1" si="118"/>
        <v/>
      </c>
      <c r="Z261" t="str">
        <f t="shared" ca="1" si="118"/>
        <v/>
      </c>
      <c r="AA261" t="str">
        <f t="shared" ca="1" si="118"/>
        <v/>
      </c>
      <c r="AB261" t="str">
        <f t="shared" ca="1" si="100"/>
        <v/>
      </c>
      <c r="AC261" t="str">
        <f t="shared" ref="AC261:AM270" ca="1" si="119">IF(ISBLANK(INDIRECT(ADDRESS(ROW(),AC$1,4,1,"Raw_Data"))),"",(INDIRECT(ADDRESS(ROW(),AC$1,4,1,"Raw_Data"))))</f>
        <v/>
      </c>
      <c r="AD261" t="str">
        <f t="shared" ca="1" si="119"/>
        <v/>
      </c>
      <c r="AE261" t="str">
        <f t="shared" ca="1" si="119"/>
        <v/>
      </c>
      <c r="AF261" t="str">
        <f t="shared" ca="1" si="119"/>
        <v/>
      </c>
      <c r="AG261" t="str">
        <f t="shared" ca="1" si="119"/>
        <v/>
      </c>
      <c r="AH261" t="str">
        <f t="shared" ca="1" si="119"/>
        <v/>
      </c>
      <c r="AI261" t="str">
        <f t="shared" ca="1" si="119"/>
        <v/>
      </c>
      <c r="AJ261" t="str">
        <f t="shared" ca="1" si="119"/>
        <v/>
      </c>
      <c r="AK261" t="str">
        <f t="shared" ca="1" si="119"/>
        <v/>
      </c>
      <c r="AL261" t="str">
        <f t="shared" ca="1" si="119"/>
        <v/>
      </c>
      <c r="AM261" t="str">
        <f t="shared" ca="1" si="119"/>
        <v/>
      </c>
    </row>
    <row r="262" spans="1:39" x14ac:dyDescent="0.25">
      <c r="A262">
        <f t="shared" ca="1" si="116"/>
        <v>1931.4</v>
      </c>
      <c r="B262">
        <f t="shared" ca="1" si="117"/>
        <v>257.7</v>
      </c>
      <c r="D262" t="str">
        <f t="shared" ca="1" si="117"/>
        <v/>
      </c>
      <c r="E262" t="str">
        <f t="shared" ca="1" si="117"/>
        <v xml:space="preserve">Dunn Notch and Falls (1350)...ford West Branch Ellis River </v>
      </c>
      <c r="F262" t="str">
        <f t="shared" ca="1" si="117"/>
        <v/>
      </c>
      <c r="G262">
        <f t="shared" ca="1" si="117"/>
        <v>254</v>
      </c>
      <c r="H262">
        <f t="shared" ca="1" si="117"/>
        <v>202</v>
      </c>
      <c r="I262" s="14" t="str">
        <f t="shared" ca="1" si="114"/>
        <v/>
      </c>
      <c r="J262" t="str">
        <f t="shared" ca="1" si="117"/>
        <v/>
      </c>
      <c r="K262" t="str">
        <f t="shared" ca="1" si="117"/>
        <v/>
      </c>
      <c r="L262" t="str">
        <f t="shared" ca="1" si="117"/>
        <v>w</v>
      </c>
      <c r="M262" t="str">
        <f t="shared" ca="1" si="117"/>
        <v/>
      </c>
      <c r="N262" t="str">
        <f t="shared" ca="1" si="117"/>
        <v/>
      </c>
      <c r="O262" t="str">
        <f t="shared" ca="1" si="117"/>
        <v/>
      </c>
      <c r="P262" t="str">
        <f t="shared" ca="1" si="117"/>
        <v/>
      </c>
      <c r="Q262" t="str">
        <f t="shared" ca="1" si="117"/>
        <v/>
      </c>
      <c r="R262" t="str">
        <f t="shared" ca="1" si="117"/>
        <v/>
      </c>
      <c r="S262" t="str">
        <f t="shared" ca="1" si="117"/>
        <v/>
      </c>
      <c r="T262" t="str">
        <f t="shared" ca="1" si="117"/>
        <v/>
      </c>
      <c r="U262" t="str">
        <f t="shared" ca="1" si="117"/>
        <v/>
      </c>
      <c r="V262" t="str">
        <f t="shared" ca="1" si="117"/>
        <v/>
      </c>
      <c r="W262" t="str">
        <f t="shared" ca="1" si="118"/>
        <v/>
      </c>
      <c r="X262" t="str">
        <f t="shared" ca="1" si="118"/>
        <v/>
      </c>
      <c r="Y262" t="str">
        <f t="shared" ca="1" si="118"/>
        <v/>
      </c>
      <c r="Z262" t="str">
        <f t="shared" ca="1" si="118"/>
        <v/>
      </c>
      <c r="AA262" t="str">
        <f t="shared" ca="1" si="118"/>
        <v/>
      </c>
      <c r="AB262" t="str">
        <f t="shared" ca="1" si="100"/>
        <v/>
      </c>
      <c r="AC262" t="str">
        <f t="shared" ca="1" si="119"/>
        <v/>
      </c>
      <c r="AD262" t="str">
        <f t="shared" ca="1" si="119"/>
        <v/>
      </c>
      <c r="AE262" t="str">
        <f t="shared" ca="1" si="119"/>
        <v/>
      </c>
      <c r="AF262" t="str">
        <f t="shared" ca="1" si="119"/>
        <v>X</v>
      </c>
      <c r="AG262" t="str">
        <f t="shared" ca="1" si="119"/>
        <v/>
      </c>
      <c r="AH262" t="str">
        <f t="shared" ca="1" si="119"/>
        <v/>
      </c>
      <c r="AI262" t="str">
        <f t="shared" ca="1" si="119"/>
        <v/>
      </c>
      <c r="AJ262" t="str">
        <f t="shared" ca="1" si="119"/>
        <v/>
      </c>
      <c r="AK262" t="str">
        <f t="shared" ca="1" si="119"/>
        <v/>
      </c>
      <c r="AL262" t="str">
        <f t="shared" ca="1" si="119"/>
        <v/>
      </c>
      <c r="AM262" t="str">
        <f t="shared" ca="1" si="119"/>
        <v/>
      </c>
    </row>
    <row r="263" spans="1:39" x14ac:dyDescent="0.25">
      <c r="A263">
        <f t="shared" ca="1" si="116"/>
        <v>1932.2</v>
      </c>
      <c r="B263">
        <f t="shared" ca="1" si="117"/>
        <v>256.89999999999998</v>
      </c>
      <c r="D263" t="str">
        <f t="shared" ca="1" si="117"/>
        <v>TOWN</v>
      </c>
      <c r="E263" t="str">
        <f t="shared" ca="1" si="117"/>
        <v xml:space="preserve">East B Hill Road (1485) Andover Maine 04216 </v>
      </c>
      <c r="F263" t="str">
        <f t="shared" ca="1" si="117"/>
        <v/>
      </c>
      <c r="G263">
        <f t="shared" ca="1" si="117"/>
        <v>258</v>
      </c>
      <c r="H263">
        <f t="shared" ca="1" si="117"/>
        <v>202</v>
      </c>
      <c r="I263" s="14" t="str">
        <f t="shared" ca="1" si="114"/>
        <v/>
      </c>
      <c r="J263" t="str">
        <f t="shared" ca="1" si="117"/>
        <v/>
      </c>
      <c r="K263" t="str">
        <f t="shared" ca="1" si="117"/>
        <v/>
      </c>
      <c r="L263" t="str">
        <f t="shared" ca="1" si="117"/>
        <v>R; P; C (E-8m PO; H; G; L; M; f; 11m H)</v>
      </c>
      <c r="M263" t="str">
        <f t="shared" ca="1" si="117"/>
        <v>E-8m</v>
      </c>
      <c r="N263" t="str">
        <f t="shared" ca="1" si="117"/>
        <v/>
      </c>
      <c r="O263" t="str">
        <f t="shared" ca="1" si="117"/>
        <v/>
      </c>
      <c r="P263" t="str">
        <f t="shared" ca="1" si="117"/>
        <v>X</v>
      </c>
      <c r="Q263" t="str">
        <f t="shared" ca="1" si="117"/>
        <v/>
      </c>
      <c r="R263" t="str">
        <f t="shared" ca="1" si="117"/>
        <v/>
      </c>
      <c r="S263" t="str">
        <f t="shared" ca="1" si="117"/>
        <v>X</v>
      </c>
      <c r="T263" t="str">
        <f t="shared" ca="1" si="117"/>
        <v/>
      </c>
      <c r="U263" t="str">
        <f t="shared" ca="1" si="117"/>
        <v>X</v>
      </c>
      <c r="V263" t="str">
        <f t="shared" ca="1" si="117"/>
        <v>X</v>
      </c>
      <c r="W263" t="str">
        <f t="shared" ca="1" si="118"/>
        <v/>
      </c>
      <c r="X263" t="str">
        <f t="shared" ca="1" si="118"/>
        <v>X</v>
      </c>
      <c r="Y263" t="str">
        <f t="shared" ca="1" si="118"/>
        <v/>
      </c>
      <c r="Z263" t="str">
        <f t="shared" ca="1" si="118"/>
        <v/>
      </c>
      <c r="AA263" t="str">
        <f t="shared" ca="1" si="118"/>
        <v/>
      </c>
      <c r="AB263" t="str">
        <f t="shared" ca="1" si="100"/>
        <v>X</v>
      </c>
      <c r="AC263" t="str">
        <f t="shared" ca="1" si="119"/>
        <v/>
      </c>
      <c r="AD263" t="str">
        <f t="shared" ca="1" si="119"/>
        <v>X</v>
      </c>
      <c r="AE263" t="str">
        <f t="shared" ca="1" si="119"/>
        <v/>
      </c>
      <c r="AF263" t="str">
        <f t="shared" ca="1" si="119"/>
        <v/>
      </c>
      <c r="AG263" t="str">
        <f t="shared" ca="1" si="119"/>
        <v>X</v>
      </c>
      <c r="AH263">
        <f t="shared" ca="1" si="119"/>
        <v>8</v>
      </c>
      <c r="AI263" t="str">
        <f t="shared" ca="1" si="119"/>
        <v>M-F 8:30-1:30 &amp; 2-4:45. Sa 9-12:15</v>
      </c>
      <c r="AJ263" t="str">
        <f t="shared" ca="1" si="119"/>
        <v>(207) 392-4571</v>
      </c>
      <c r="AK263" t="str">
        <f t="shared" ca="1" si="119"/>
        <v/>
      </c>
      <c r="AL263" t="str">
        <f t="shared" ca="1" si="119"/>
        <v/>
      </c>
      <c r="AM263" t="str">
        <f t="shared" ca="1" si="119"/>
        <v/>
      </c>
    </row>
    <row r="264" spans="1:39" x14ac:dyDescent="0.25">
      <c r="A264">
        <f t="shared" ca="1" si="116"/>
        <v>1934</v>
      </c>
      <c r="B264">
        <f t="shared" ca="1" si="117"/>
        <v>255.1</v>
      </c>
      <c r="D264" t="str">
        <f t="shared" ca="1" si="117"/>
        <v/>
      </c>
      <c r="E264" t="str">
        <f t="shared" ca="1" si="117"/>
        <v xml:space="preserve">Burroughs Brook (2050)...ford outlet of Surplus Pond </v>
      </c>
      <c r="F264" t="str">
        <f t="shared" ca="1" si="117"/>
        <v/>
      </c>
      <c r="G264">
        <f t="shared" ca="1" si="117"/>
        <v>258</v>
      </c>
      <c r="H264">
        <f t="shared" ca="1" si="117"/>
        <v>202</v>
      </c>
      <c r="I264" s="14" t="str">
        <f t="shared" ca="1" si="114"/>
        <v/>
      </c>
      <c r="J264" t="str">
        <f t="shared" ca="1" si="117"/>
        <v/>
      </c>
      <c r="K264" t="str">
        <f t="shared" ca="1" si="117"/>
        <v/>
      </c>
      <c r="L264" t="str">
        <f t="shared" ca="1" si="117"/>
        <v>w</v>
      </c>
      <c r="M264" t="str">
        <f t="shared" ca="1" si="117"/>
        <v/>
      </c>
      <c r="N264" t="str">
        <f t="shared" ca="1" si="117"/>
        <v/>
      </c>
      <c r="O264" t="str">
        <f t="shared" ca="1" si="117"/>
        <v/>
      </c>
      <c r="P264" t="str">
        <f t="shared" ca="1" si="117"/>
        <v/>
      </c>
      <c r="Q264" t="str">
        <f t="shared" ca="1" si="117"/>
        <v/>
      </c>
      <c r="R264" t="str">
        <f t="shared" ca="1" si="117"/>
        <v/>
      </c>
      <c r="S264" t="str">
        <f t="shared" ca="1" si="117"/>
        <v/>
      </c>
      <c r="T264" t="str">
        <f t="shared" ca="1" si="117"/>
        <v/>
      </c>
      <c r="U264" t="str">
        <f t="shared" ca="1" si="117"/>
        <v/>
      </c>
      <c r="V264" t="str">
        <f t="shared" ca="1" si="117"/>
        <v/>
      </c>
      <c r="W264" t="str">
        <f t="shared" ca="1" si="118"/>
        <v/>
      </c>
      <c r="X264" t="str">
        <f t="shared" ca="1" si="118"/>
        <v/>
      </c>
      <c r="Y264" t="str">
        <f t="shared" ca="1" si="118"/>
        <v/>
      </c>
      <c r="Z264" t="str">
        <f t="shared" ca="1" si="118"/>
        <v/>
      </c>
      <c r="AA264" t="str">
        <f t="shared" ca="1" si="118"/>
        <v/>
      </c>
      <c r="AB264" t="str">
        <f t="shared" ca="1" si="100"/>
        <v/>
      </c>
      <c r="AC264" t="str">
        <f t="shared" ca="1" si="119"/>
        <v/>
      </c>
      <c r="AD264" t="str">
        <f t="shared" ca="1" si="119"/>
        <v/>
      </c>
      <c r="AE264" t="str">
        <f t="shared" ca="1" si="119"/>
        <v/>
      </c>
      <c r="AF264" t="str">
        <f t="shared" ca="1" si="119"/>
        <v>X</v>
      </c>
      <c r="AG264" t="str">
        <f t="shared" ca="1" si="119"/>
        <v/>
      </c>
      <c r="AH264" t="str">
        <f t="shared" ca="1" si="119"/>
        <v/>
      </c>
      <c r="AI264" t="str">
        <f t="shared" ca="1" si="119"/>
        <v/>
      </c>
      <c r="AJ264" t="str">
        <f t="shared" ca="1" si="119"/>
        <v/>
      </c>
      <c r="AK264" t="str">
        <f t="shared" ca="1" si="119"/>
        <v/>
      </c>
      <c r="AL264" t="str">
        <f t="shared" ca="1" si="119"/>
        <v/>
      </c>
      <c r="AM264" t="str">
        <f t="shared" ca="1" si="119"/>
        <v/>
      </c>
    </row>
    <row r="265" spans="1:39" x14ac:dyDescent="0.25">
      <c r="A265">
        <f t="shared" ca="1" si="116"/>
        <v>1934.1</v>
      </c>
      <c r="B265">
        <f t="shared" ca="1" si="117"/>
        <v>255</v>
      </c>
      <c r="D265" t="str">
        <f t="shared" ca="1" si="117"/>
        <v/>
      </c>
      <c r="E265" t="str">
        <f t="shared" ca="1" si="117"/>
        <v>Gravel logging road (2050)</v>
      </c>
      <c r="F265" t="str">
        <f t="shared" ca="1" si="117"/>
        <v/>
      </c>
      <c r="G265">
        <f t="shared" ca="1" si="117"/>
        <v>258</v>
      </c>
      <c r="H265">
        <f t="shared" ca="1" si="117"/>
        <v>202</v>
      </c>
      <c r="I265" s="14" t="str">
        <f t="shared" ca="1" si="114"/>
        <v/>
      </c>
      <c r="J265" t="str">
        <f t="shared" ca="1" si="117"/>
        <v/>
      </c>
      <c r="K265" t="str">
        <f t="shared" ca="1" si="117"/>
        <v/>
      </c>
      <c r="L265" t="str">
        <f t="shared" ca="1" si="117"/>
        <v>R</v>
      </c>
      <c r="M265" t="str">
        <f t="shared" ca="1" si="117"/>
        <v/>
      </c>
      <c r="N265" t="str">
        <f t="shared" ca="1" si="117"/>
        <v/>
      </c>
      <c r="O265" t="str">
        <f t="shared" ca="1" si="117"/>
        <v/>
      </c>
      <c r="P265" t="str">
        <f t="shared" ca="1" si="117"/>
        <v/>
      </c>
      <c r="Q265" t="str">
        <f t="shared" ca="1" si="117"/>
        <v/>
      </c>
      <c r="R265" t="str">
        <f t="shared" ca="1" si="117"/>
        <v/>
      </c>
      <c r="S265" t="str">
        <f t="shared" ca="1" si="117"/>
        <v/>
      </c>
      <c r="T265" t="str">
        <f t="shared" ca="1" si="117"/>
        <v/>
      </c>
      <c r="U265" t="str">
        <f t="shared" ca="1" si="117"/>
        <v>X</v>
      </c>
      <c r="V265" t="str">
        <f t="shared" ca="1" si="117"/>
        <v/>
      </c>
      <c r="W265" t="str">
        <f t="shared" ca="1" si="118"/>
        <v/>
      </c>
      <c r="X265" t="str">
        <f t="shared" ca="1" si="118"/>
        <v/>
      </c>
      <c r="Y265" t="str">
        <f t="shared" ca="1" si="118"/>
        <v/>
      </c>
      <c r="Z265" t="str">
        <f t="shared" ca="1" si="118"/>
        <v/>
      </c>
      <c r="AA265" t="str">
        <f t="shared" ca="1" si="118"/>
        <v/>
      </c>
      <c r="AB265" t="str">
        <f t="shared" ca="1" si="100"/>
        <v/>
      </c>
      <c r="AC265" t="str">
        <f t="shared" ca="1" si="119"/>
        <v/>
      </c>
      <c r="AD265" t="str">
        <f t="shared" ca="1" si="119"/>
        <v/>
      </c>
      <c r="AE265" t="str">
        <f t="shared" ca="1" si="119"/>
        <v/>
      </c>
      <c r="AF265" t="str">
        <f t="shared" ca="1" si="119"/>
        <v/>
      </c>
      <c r="AG265" t="str">
        <f t="shared" ca="1" si="119"/>
        <v/>
      </c>
      <c r="AH265" t="str">
        <f t="shared" ca="1" si="119"/>
        <v/>
      </c>
      <c r="AI265" t="str">
        <f t="shared" ca="1" si="119"/>
        <v/>
      </c>
      <c r="AJ265" t="str">
        <f t="shared" ca="1" si="119"/>
        <v/>
      </c>
      <c r="AK265" t="str">
        <f t="shared" ca="1" si="119"/>
        <v/>
      </c>
      <c r="AL265" t="str">
        <f t="shared" ca="1" si="119"/>
        <v/>
      </c>
      <c r="AM265" t="str">
        <f t="shared" ca="1" si="119"/>
        <v/>
      </c>
    </row>
    <row r="266" spans="1:39" x14ac:dyDescent="0.25">
      <c r="A266">
        <f t="shared" ca="1" si="116"/>
        <v>1936.9</v>
      </c>
      <c r="B266">
        <f t="shared" ca="1" si="117"/>
        <v>252.2</v>
      </c>
      <c r="D266" t="str">
        <f t="shared" ca="1" si="117"/>
        <v>FEATURE</v>
      </c>
      <c r="E266" t="str">
        <f t="shared" ca="1" si="117"/>
        <v>Wyman Mountain (northpeak) (2945)</v>
      </c>
      <c r="F266" t="str">
        <f t="shared" ca="1" si="117"/>
        <v/>
      </c>
      <c r="G266">
        <f t="shared" ca="1" si="117"/>
        <v>258</v>
      </c>
      <c r="H266">
        <f t="shared" ca="1" si="117"/>
        <v>203</v>
      </c>
      <c r="I266" s="14" t="str">
        <f t="shared" ca="1" si="114"/>
        <v/>
      </c>
      <c r="J266" t="str">
        <f t="shared" ca="1" si="117"/>
        <v/>
      </c>
      <c r="K266" t="str">
        <f t="shared" ca="1" si="117"/>
        <v/>
      </c>
      <c r="L266" t="str">
        <f t="shared" ca="1" si="117"/>
        <v/>
      </c>
      <c r="M266" t="str">
        <f t="shared" ca="1" si="117"/>
        <v/>
      </c>
      <c r="N266" t="str">
        <f t="shared" ca="1" si="117"/>
        <v/>
      </c>
      <c r="O266" t="str">
        <f t="shared" ca="1" si="117"/>
        <v/>
      </c>
      <c r="P266" t="str">
        <f t="shared" ca="1" si="117"/>
        <v/>
      </c>
      <c r="Q266" t="str">
        <f t="shared" ca="1" si="117"/>
        <v/>
      </c>
      <c r="R266" t="str">
        <f t="shared" ca="1" si="117"/>
        <v/>
      </c>
      <c r="S266" t="str">
        <f t="shared" ca="1" si="117"/>
        <v/>
      </c>
      <c r="T266" t="str">
        <f t="shared" ca="1" si="117"/>
        <v/>
      </c>
      <c r="U266" t="str">
        <f t="shared" ca="1" si="117"/>
        <v/>
      </c>
      <c r="V266" t="str">
        <f t="shared" ca="1" si="117"/>
        <v/>
      </c>
      <c r="W266" t="str">
        <f t="shared" ca="1" si="118"/>
        <v/>
      </c>
      <c r="X266" t="str">
        <f t="shared" ca="1" si="118"/>
        <v/>
      </c>
      <c r="Y266" t="str">
        <f t="shared" ca="1" si="118"/>
        <v/>
      </c>
      <c r="Z266" t="str">
        <f t="shared" ca="1" si="118"/>
        <v/>
      </c>
      <c r="AA266" t="str">
        <f t="shared" ca="1" si="118"/>
        <v/>
      </c>
      <c r="AB266" t="str">
        <f t="shared" ca="1" si="100"/>
        <v/>
      </c>
      <c r="AC266" t="str">
        <f t="shared" ca="1" si="119"/>
        <v/>
      </c>
      <c r="AD266" t="str">
        <f t="shared" ca="1" si="119"/>
        <v/>
      </c>
      <c r="AE266" t="str">
        <f t="shared" ca="1" si="119"/>
        <v/>
      </c>
      <c r="AF266" t="str">
        <f t="shared" ca="1" si="119"/>
        <v/>
      </c>
      <c r="AG266" t="str">
        <f t="shared" ca="1" si="119"/>
        <v/>
      </c>
      <c r="AH266" t="str">
        <f t="shared" ca="1" si="119"/>
        <v/>
      </c>
      <c r="AI266" t="str">
        <f t="shared" ca="1" si="119"/>
        <v/>
      </c>
      <c r="AJ266" t="str">
        <f t="shared" ca="1" si="119"/>
        <v/>
      </c>
      <c r="AK266" t="str">
        <f t="shared" ca="1" si="119"/>
        <v/>
      </c>
      <c r="AL266" t="str">
        <f t="shared" ca="1" si="119"/>
        <v/>
      </c>
      <c r="AM266" t="str">
        <f t="shared" ca="1" si="119"/>
        <v/>
      </c>
    </row>
    <row r="267" spans="1:39" x14ac:dyDescent="0.25">
      <c r="A267">
        <f t="shared" ca="1" si="116"/>
        <v>1938.2</v>
      </c>
      <c r="B267">
        <f t="shared" ca="1" si="117"/>
        <v>250.9</v>
      </c>
      <c r="D267" t="str">
        <f t="shared" ca="1" si="117"/>
        <v>SHELTER</v>
      </c>
      <c r="E267" t="str">
        <f t="shared" ca="1" si="117"/>
        <v xml:space="preserve">Hall Mountain Lean-to (2635) ...10.5mS; 12.8mN </v>
      </c>
      <c r="F267" t="str">
        <f t="shared" ca="1" si="117"/>
        <v>Water from spring south of the lean-to on the AT.</v>
      </c>
      <c r="G267">
        <f t="shared" ca="1" si="117"/>
        <v>258</v>
      </c>
      <c r="H267">
        <f t="shared" ca="1" si="117"/>
        <v>203</v>
      </c>
      <c r="I267" s="14" t="str">
        <f t="shared" ca="1" si="114"/>
        <v/>
      </c>
      <c r="J267" t="str">
        <f t="shared" ca="1" si="117"/>
        <v/>
      </c>
      <c r="K267" t="str">
        <f t="shared" ca="1" si="117"/>
        <v/>
      </c>
      <c r="L267" t="str">
        <f t="shared" ca="1" si="117"/>
        <v>S; w</v>
      </c>
      <c r="M267" t="str">
        <f t="shared" ca="1" si="117"/>
        <v/>
      </c>
      <c r="N267" t="str">
        <f t="shared" ca="1" si="117"/>
        <v/>
      </c>
      <c r="O267" t="str">
        <f t="shared" ca="1" si="117"/>
        <v/>
      </c>
      <c r="P267" t="str">
        <f t="shared" ca="1" si="117"/>
        <v/>
      </c>
      <c r="Q267" t="str">
        <f t="shared" ca="1" si="117"/>
        <v/>
      </c>
      <c r="R267" t="str">
        <f t="shared" ca="1" si="117"/>
        <v/>
      </c>
      <c r="S267" t="str">
        <f t="shared" ca="1" si="117"/>
        <v/>
      </c>
      <c r="T267" t="str">
        <f t="shared" ca="1" si="117"/>
        <v/>
      </c>
      <c r="U267" t="str">
        <f t="shared" ca="1" si="117"/>
        <v/>
      </c>
      <c r="V267" t="str">
        <f t="shared" ca="1" si="117"/>
        <v/>
      </c>
      <c r="W267" t="str">
        <f t="shared" ca="1" si="118"/>
        <v>X</v>
      </c>
      <c r="X267" t="str">
        <f t="shared" ca="1" si="118"/>
        <v/>
      </c>
      <c r="Y267" t="str">
        <f t="shared" ca="1" si="118"/>
        <v/>
      </c>
      <c r="Z267" t="str">
        <f t="shared" ca="1" si="118"/>
        <v/>
      </c>
      <c r="AA267" t="str">
        <f t="shared" ca="1" si="118"/>
        <v/>
      </c>
      <c r="AB267" t="str">
        <f t="shared" ca="1" si="100"/>
        <v/>
      </c>
      <c r="AC267" t="str">
        <f t="shared" ca="1" si="119"/>
        <v/>
      </c>
      <c r="AD267" t="str">
        <f t="shared" ca="1" si="119"/>
        <v/>
      </c>
      <c r="AE267" t="str">
        <f t="shared" ca="1" si="119"/>
        <v/>
      </c>
      <c r="AF267" t="str">
        <f t="shared" ca="1" si="119"/>
        <v>X</v>
      </c>
      <c r="AG267" t="str">
        <f t="shared" ca="1" si="119"/>
        <v/>
      </c>
      <c r="AH267" t="str">
        <f t="shared" ca="1" si="119"/>
        <v/>
      </c>
      <c r="AI267" t="str">
        <f t="shared" ca="1" si="119"/>
        <v/>
      </c>
      <c r="AJ267" t="str">
        <f t="shared" ca="1" si="119"/>
        <v/>
      </c>
      <c r="AK267">
        <f t="shared" ca="1" si="119"/>
        <v>-70.825100000000006</v>
      </c>
      <c r="AL267">
        <f t="shared" ca="1" si="119"/>
        <v>44.700839999999999</v>
      </c>
      <c r="AM267">
        <f t="shared" ca="1" si="119"/>
        <v>2646</v>
      </c>
    </row>
    <row r="268" spans="1:39" x14ac:dyDescent="0.25">
      <c r="A268">
        <f t="shared" ca="1" si="116"/>
        <v>1939.6</v>
      </c>
      <c r="B268">
        <f t="shared" ca="1" si="117"/>
        <v>249.5</v>
      </c>
      <c r="D268" t="str">
        <f t="shared" ca="1" si="117"/>
        <v/>
      </c>
      <c r="E268" t="str">
        <f t="shared" ca="1" si="117"/>
        <v xml:space="preserve">Sawyer Notch Sawyer Brook (1095)...ford </v>
      </c>
      <c r="F268" t="str">
        <f t="shared" ref="B268:V283" ca="1" si="120">IF(ISBLANK(INDIRECT(ADDRESS(ROW(),F$1,4,1,"Raw_Data"))),"",(INDIRECT(ADDRESS(ROW(),F$1,4,1,"Raw_Data"))))</f>
        <v/>
      </c>
      <c r="G268">
        <f t="shared" ca="1" si="120"/>
        <v>258</v>
      </c>
      <c r="H268">
        <f t="shared" ca="1" si="120"/>
        <v>203</v>
      </c>
      <c r="I268" s="14" t="str">
        <f t="shared" ca="1" si="120"/>
        <v/>
      </c>
      <c r="J268" t="str">
        <f t="shared" ca="1" si="120"/>
        <v/>
      </c>
      <c r="K268" t="str">
        <f t="shared" ca="1" si="120"/>
        <v/>
      </c>
      <c r="L268" t="str">
        <f t="shared" ca="1" si="120"/>
        <v>w</v>
      </c>
      <c r="M268" t="str">
        <f t="shared" ca="1" si="120"/>
        <v/>
      </c>
      <c r="N268" t="str">
        <f t="shared" ca="1" si="120"/>
        <v/>
      </c>
      <c r="O268" t="str">
        <f t="shared" ca="1" si="120"/>
        <v/>
      </c>
      <c r="P268" t="str">
        <f t="shared" ca="1" si="120"/>
        <v/>
      </c>
      <c r="Q268" t="str">
        <f t="shared" ca="1" si="120"/>
        <v/>
      </c>
      <c r="R268" t="str">
        <f t="shared" ca="1" si="120"/>
        <v/>
      </c>
      <c r="S268" t="str">
        <f t="shared" ca="1" si="120"/>
        <v/>
      </c>
      <c r="T268" t="str">
        <f t="shared" ca="1" si="120"/>
        <v/>
      </c>
      <c r="U268" t="str">
        <f t="shared" ca="1" si="120"/>
        <v/>
      </c>
      <c r="V268" t="str">
        <f t="shared" ca="1" si="120"/>
        <v/>
      </c>
      <c r="W268" t="str">
        <f t="shared" ca="1" si="118"/>
        <v/>
      </c>
      <c r="X268" t="str">
        <f t="shared" ca="1" si="118"/>
        <v/>
      </c>
      <c r="Y268" t="str">
        <f t="shared" ca="1" si="118"/>
        <v/>
      </c>
      <c r="Z268" t="str">
        <f t="shared" ca="1" si="118"/>
        <v/>
      </c>
      <c r="AA268" t="str">
        <f t="shared" ca="1" si="118"/>
        <v/>
      </c>
      <c r="AB268" t="str">
        <f t="shared" ca="1" si="100"/>
        <v/>
      </c>
      <c r="AC268" t="str">
        <f t="shared" ca="1" si="119"/>
        <v/>
      </c>
      <c r="AD268" t="str">
        <f t="shared" ca="1" si="119"/>
        <v/>
      </c>
      <c r="AE268" t="str">
        <f t="shared" ca="1" si="119"/>
        <v/>
      </c>
      <c r="AF268" t="str">
        <f t="shared" ca="1" si="119"/>
        <v>X</v>
      </c>
      <c r="AG268" t="str">
        <f t="shared" ca="1" si="119"/>
        <v/>
      </c>
      <c r="AH268" t="str">
        <f t="shared" ca="1" si="119"/>
        <v/>
      </c>
      <c r="AI268" t="str">
        <f t="shared" ca="1" si="119"/>
        <v/>
      </c>
      <c r="AJ268" t="str">
        <f t="shared" ca="1" si="119"/>
        <v/>
      </c>
      <c r="AK268" t="str">
        <f t="shared" ca="1" si="119"/>
        <v/>
      </c>
      <c r="AL268" t="str">
        <f t="shared" ca="1" si="119"/>
        <v/>
      </c>
      <c r="AM268" t="str">
        <f t="shared" ca="1" si="119"/>
        <v/>
      </c>
    </row>
    <row r="269" spans="1:39" x14ac:dyDescent="0.25">
      <c r="A269">
        <f t="shared" ca="1" si="116"/>
        <v>1940.5</v>
      </c>
      <c r="B269">
        <f t="shared" ca="1" si="120"/>
        <v>248.6</v>
      </c>
      <c r="D269" t="str">
        <f t="shared" ca="1" si="120"/>
        <v/>
      </c>
      <c r="E269" t="str">
        <f t="shared" ca="1" si="120"/>
        <v>Moody Mountain (2440)</v>
      </c>
      <c r="F269" t="str">
        <f t="shared" ca="1" si="120"/>
        <v/>
      </c>
      <c r="G269">
        <f t="shared" ca="1" si="120"/>
        <v>258</v>
      </c>
      <c r="H269">
        <f t="shared" ca="1" si="120"/>
        <v>203</v>
      </c>
      <c r="I269" s="14" t="str">
        <f t="shared" ca="1" si="120"/>
        <v/>
      </c>
      <c r="J269" t="str">
        <f t="shared" ca="1" si="120"/>
        <v/>
      </c>
      <c r="K269" t="str">
        <f t="shared" ca="1" si="120"/>
        <v/>
      </c>
      <c r="L269" t="str">
        <f t="shared" ca="1" si="120"/>
        <v/>
      </c>
      <c r="M269" t="str">
        <f t="shared" ca="1" si="120"/>
        <v/>
      </c>
      <c r="N269" t="str">
        <f t="shared" ca="1" si="120"/>
        <v/>
      </c>
      <c r="O269" t="str">
        <f t="shared" ca="1" si="120"/>
        <v/>
      </c>
      <c r="P269" t="str">
        <f t="shared" ca="1" si="120"/>
        <v/>
      </c>
      <c r="Q269" t="str">
        <f t="shared" ca="1" si="120"/>
        <v/>
      </c>
      <c r="R269" t="str">
        <f t="shared" ca="1" si="120"/>
        <v/>
      </c>
      <c r="S269" t="str">
        <f t="shared" ca="1" si="120"/>
        <v/>
      </c>
      <c r="T269" t="str">
        <f t="shared" ca="1" si="120"/>
        <v/>
      </c>
      <c r="U269" t="str">
        <f t="shared" ca="1" si="120"/>
        <v/>
      </c>
      <c r="V269" t="str">
        <f t="shared" ca="1" si="120"/>
        <v/>
      </c>
      <c r="W269" t="str">
        <f t="shared" ca="1" si="118"/>
        <v/>
      </c>
      <c r="X269" t="str">
        <f t="shared" ca="1" si="118"/>
        <v/>
      </c>
      <c r="Y269" t="str">
        <f t="shared" ca="1" si="118"/>
        <v/>
      </c>
      <c r="Z269" t="str">
        <f t="shared" ca="1" si="118"/>
        <v/>
      </c>
      <c r="AA269" t="str">
        <f t="shared" ca="1" si="118"/>
        <v/>
      </c>
      <c r="AB269" t="str">
        <f t="shared" ca="1" si="100"/>
        <v/>
      </c>
      <c r="AC269" t="str">
        <f t="shared" ca="1" si="119"/>
        <v/>
      </c>
      <c r="AD269" t="str">
        <f t="shared" ca="1" si="119"/>
        <v/>
      </c>
      <c r="AE269" t="str">
        <f t="shared" ca="1" si="119"/>
        <v/>
      </c>
      <c r="AF269" t="str">
        <f t="shared" ca="1" si="119"/>
        <v/>
      </c>
      <c r="AG269" t="str">
        <f t="shared" ca="1" si="119"/>
        <v/>
      </c>
      <c r="AH269" t="str">
        <f t="shared" ca="1" si="119"/>
        <v/>
      </c>
      <c r="AI269" t="str">
        <f t="shared" ca="1" si="119"/>
        <v/>
      </c>
      <c r="AJ269" t="str">
        <f t="shared" ca="1" si="119"/>
        <v/>
      </c>
      <c r="AK269" t="str">
        <f t="shared" ca="1" si="119"/>
        <v/>
      </c>
      <c r="AL269" t="str">
        <f t="shared" ca="1" si="119"/>
        <v/>
      </c>
      <c r="AM269" t="str">
        <f t="shared" ca="1" si="119"/>
        <v/>
      </c>
    </row>
    <row r="270" spans="1:39" x14ac:dyDescent="0.25">
      <c r="A270">
        <f t="shared" ca="1" si="116"/>
        <v>1942.3</v>
      </c>
      <c r="B270">
        <f t="shared" ca="1" si="120"/>
        <v>246.8</v>
      </c>
      <c r="D270" t="str">
        <f t="shared" ca="1" si="120"/>
        <v/>
      </c>
      <c r="E270" t="str">
        <f t="shared" ca="1" si="120"/>
        <v xml:space="preserve">South Arm Road Black Brook (1410)...ford Andover Maine 04216 </v>
      </c>
      <c r="F270" t="str">
        <f t="shared" ca="1" si="120"/>
        <v/>
      </c>
      <c r="G270">
        <f t="shared" ca="1" si="120"/>
        <v>258</v>
      </c>
      <c r="H270">
        <f t="shared" ca="1" si="120"/>
        <v>203</v>
      </c>
      <c r="I270" s="14" t="str">
        <f t="shared" ca="1" si="120"/>
        <v/>
      </c>
      <c r="J270" t="str">
        <f t="shared" ca="1" si="120"/>
        <v/>
      </c>
      <c r="K270" t="str">
        <f t="shared" ca="1" si="120"/>
        <v/>
      </c>
      <c r="L270" t="str">
        <f t="shared" ca="1" si="120"/>
        <v>R; w (E-9m PO; H; G; L; M; f; 12m H) (W-3.5m C; G; cl; sh)</v>
      </c>
      <c r="M270" t="str">
        <f t="shared" ca="1" si="120"/>
        <v/>
      </c>
      <c r="N270" t="str">
        <f t="shared" ca="1" si="120"/>
        <v/>
      </c>
      <c r="O270" t="str">
        <f t="shared" ca="1" si="120"/>
        <v/>
      </c>
      <c r="P270" t="str">
        <f t="shared" ca="1" si="120"/>
        <v>X</v>
      </c>
      <c r="Q270" t="str">
        <f t="shared" ca="1" si="120"/>
        <v>X</v>
      </c>
      <c r="R270" t="str">
        <f t="shared" ca="1" si="120"/>
        <v>X</v>
      </c>
      <c r="S270" t="str">
        <f t="shared" ca="1" si="120"/>
        <v>X</v>
      </c>
      <c r="T270" t="str">
        <f t="shared" ca="1" si="120"/>
        <v/>
      </c>
      <c r="U270" t="str">
        <f t="shared" ca="1" si="120"/>
        <v>X</v>
      </c>
      <c r="V270" t="str">
        <f t="shared" ca="1" si="120"/>
        <v>X</v>
      </c>
      <c r="W270" t="str">
        <f t="shared" ca="1" si="118"/>
        <v/>
      </c>
      <c r="X270" t="str">
        <f t="shared" ca="1" si="118"/>
        <v>X</v>
      </c>
      <c r="Y270" t="str">
        <f t="shared" ca="1" si="118"/>
        <v>X</v>
      </c>
      <c r="Z270" t="str">
        <f t="shared" ca="1" si="118"/>
        <v/>
      </c>
      <c r="AA270" t="str">
        <f t="shared" ca="1" si="118"/>
        <v/>
      </c>
      <c r="AB270" t="str">
        <f t="shared" ca="1" si="100"/>
        <v>X</v>
      </c>
      <c r="AC270" t="str">
        <f t="shared" ca="1" si="119"/>
        <v/>
      </c>
      <c r="AD270" t="str">
        <f t="shared" ca="1" si="119"/>
        <v>X</v>
      </c>
      <c r="AE270" t="str">
        <f t="shared" ca="1" si="119"/>
        <v/>
      </c>
      <c r="AF270" t="str">
        <f t="shared" ca="1" si="119"/>
        <v>X</v>
      </c>
      <c r="AG270" t="str">
        <f t="shared" ca="1" si="119"/>
        <v>X</v>
      </c>
      <c r="AH270" t="str">
        <f t="shared" ca="1" si="119"/>
        <v/>
      </c>
      <c r="AI270" t="str">
        <f t="shared" ca="1" si="119"/>
        <v/>
      </c>
      <c r="AJ270" t="str">
        <f t="shared" ca="1" si="119"/>
        <v/>
      </c>
      <c r="AK270" t="str">
        <f t="shared" ca="1" si="119"/>
        <v/>
      </c>
      <c r="AL270" t="str">
        <f t="shared" ca="1" si="119"/>
        <v/>
      </c>
      <c r="AM270" t="str">
        <f t="shared" ca="1" si="119"/>
        <v/>
      </c>
    </row>
    <row r="271" spans="1:39" x14ac:dyDescent="0.25">
      <c r="A271">
        <f t="shared" ca="1" si="116"/>
        <v>1945.1</v>
      </c>
      <c r="B271">
        <f t="shared" ca="1" si="120"/>
        <v>244</v>
      </c>
      <c r="D271" t="str">
        <f t="shared" ca="1" si="120"/>
        <v>FEATURE</v>
      </c>
      <c r="E271" t="str">
        <f t="shared" ca="1" si="120"/>
        <v>Old Blue Mountain (3600)</v>
      </c>
      <c r="F271" t="str">
        <f t="shared" ca="1" si="120"/>
        <v/>
      </c>
      <c r="G271">
        <f t="shared" ca="1" si="120"/>
        <v>258</v>
      </c>
      <c r="H271">
        <f t="shared" ca="1" si="120"/>
        <v>203</v>
      </c>
      <c r="I271" s="14" t="str">
        <f t="shared" ca="1" si="120"/>
        <v/>
      </c>
      <c r="J271" t="str">
        <f t="shared" ca="1" si="120"/>
        <v/>
      </c>
      <c r="K271" t="str">
        <f t="shared" ca="1" si="120"/>
        <v/>
      </c>
      <c r="L271" t="str">
        <f t="shared" ca="1" si="120"/>
        <v/>
      </c>
      <c r="M271" t="str">
        <f t="shared" ca="1" si="120"/>
        <v/>
      </c>
      <c r="N271" t="str">
        <f t="shared" ca="1" si="120"/>
        <v/>
      </c>
      <c r="O271" t="str">
        <f t="shared" ca="1" si="120"/>
        <v/>
      </c>
      <c r="P271" t="str">
        <f t="shared" ca="1" si="120"/>
        <v/>
      </c>
      <c r="Q271" t="str">
        <f t="shared" ca="1" si="120"/>
        <v/>
      </c>
      <c r="R271" t="str">
        <f t="shared" ca="1" si="120"/>
        <v/>
      </c>
      <c r="S271" t="str">
        <f t="shared" ca="1" si="120"/>
        <v/>
      </c>
      <c r="T271" t="str">
        <f t="shared" ca="1" si="120"/>
        <v/>
      </c>
      <c r="U271" t="str">
        <f t="shared" ca="1" si="120"/>
        <v/>
      </c>
      <c r="V271" t="str">
        <f t="shared" ca="1" si="120"/>
        <v/>
      </c>
      <c r="W271" t="str">
        <f t="shared" ref="W271:AA280" ca="1" si="121">IF(ISBLANK(INDIRECT(ADDRESS(ROW(),W$1,4,1,"Raw_Data"))),"",(INDIRECT(ADDRESS(ROW(),W$1,4,1,"Raw_Data"))))</f>
        <v/>
      </c>
      <c r="X271" t="str">
        <f t="shared" ca="1" si="121"/>
        <v/>
      </c>
      <c r="Y271" t="str">
        <f t="shared" ca="1" si="121"/>
        <v/>
      </c>
      <c r="Z271" t="str">
        <f t="shared" ca="1" si="121"/>
        <v/>
      </c>
      <c r="AA271" t="str">
        <f t="shared" ca="1" si="121"/>
        <v/>
      </c>
      <c r="AB271" t="str">
        <f t="shared" ca="1" si="100"/>
        <v/>
      </c>
      <c r="AC271" t="str">
        <f t="shared" ref="AC271:AM280" ca="1" si="122">IF(ISBLANK(INDIRECT(ADDRESS(ROW(),AC$1,4,1,"Raw_Data"))),"",(INDIRECT(ADDRESS(ROW(),AC$1,4,1,"Raw_Data"))))</f>
        <v/>
      </c>
      <c r="AD271" t="str">
        <f t="shared" ca="1" si="122"/>
        <v/>
      </c>
      <c r="AE271" t="str">
        <f t="shared" ca="1" si="122"/>
        <v/>
      </c>
      <c r="AF271" t="str">
        <f t="shared" ca="1" si="122"/>
        <v/>
      </c>
      <c r="AG271" t="str">
        <f t="shared" ca="1" si="122"/>
        <v/>
      </c>
      <c r="AH271" t="str">
        <f t="shared" ca="1" si="122"/>
        <v/>
      </c>
      <c r="AI271" t="str">
        <f t="shared" ca="1" si="122"/>
        <v/>
      </c>
      <c r="AJ271" t="str">
        <f t="shared" ca="1" si="122"/>
        <v/>
      </c>
      <c r="AK271" t="str">
        <f t="shared" ca="1" si="122"/>
        <v/>
      </c>
      <c r="AL271" t="str">
        <f t="shared" ca="1" si="122"/>
        <v/>
      </c>
      <c r="AM271" t="str">
        <f t="shared" ca="1" si="122"/>
        <v/>
      </c>
    </row>
    <row r="272" spans="1:39" x14ac:dyDescent="0.25">
      <c r="A272">
        <f t="shared" ca="1" si="116"/>
        <v>1948.3</v>
      </c>
      <c r="B272">
        <f t="shared" ca="1" si="120"/>
        <v>240.8</v>
      </c>
      <c r="D272" t="str">
        <f t="shared" ca="1" si="120"/>
        <v/>
      </c>
      <c r="E272" t="str">
        <f t="shared" ca="1" si="120"/>
        <v>Bemis Stream Trail (3350)</v>
      </c>
      <c r="F272" t="str">
        <f t="shared" ca="1" si="120"/>
        <v/>
      </c>
      <c r="G272">
        <f t="shared" ca="1" si="120"/>
        <v>258</v>
      </c>
      <c r="H272">
        <f t="shared" ca="1" si="120"/>
        <v>203</v>
      </c>
      <c r="I272" s="14" t="str">
        <f t="shared" ca="1" si="120"/>
        <v/>
      </c>
      <c r="J272" t="str">
        <f t="shared" ca="1" si="120"/>
        <v/>
      </c>
      <c r="K272" t="str">
        <f t="shared" ca="1" si="120"/>
        <v/>
      </c>
      <c r="L272" t="str">
        <f t="shared" ca="1" si="120"/>
        <v/>
      </c>
      <c r="M272" t="str">
        <f t="shared" ca="1" si="120"/>
        <v/>
      </c>
      <c r="N272" t="str">
        <f t="shared" ca="1" si="120"/>
        <v/>
      </c>
      <c r="O272" t="str">
        <f t="shared" ca="1" si="120"/>
        <v/>
      </c>
      <c r="P272" t="str">
        <f t="shared" ca="1" si="120"/>
        <v/>
      </c>
      <c r="Q272" t="str">
        <f t="shared" ca="1" si="120"/>
        <v/>
      </c>
      <c r="R272" t="str">
        <f t="shared" ca="1" si="120"/>
        <v/>
      </c>
      <c r="S272" t="str">
        <f t="shared" ca="1" si="120"/>
        <v/>
      </c>
      <c r="T272" t="str">
        <f t="shared" ca="1" si="120"/>
        <v/>
      </c>
      <c r="U272" t="str">
        <f t="shared" ca="1" si="120"/>
        <v/>
      </c>
      <c r="V272" t="str">
        <f t="shared" ca="1" si="120"/>
        <v/>
      </c>
      <c r="W272" t="str">
        <f t="shared" ca="1" si="121"/>
        <v/>
      </c>
      <c r="X272" t="str">
        <f t="shared" ca="1" si="121"/>
        <v/>
      </c>
      <c r="Y272" t="str">
        <f t="shared" ca="1" si="121"/>
        <v/>
      </c>
      <c r="Z272" t="str">
        <f t="shared" ca="1" si="121"/>
        <v/>
      </c>
      <c r="AA272" t="str">
        <f t="shared" ca="1" si="121"/>
        <v/>
      </c>
      <c r="AB272" t="str">
        <f t="shared" ca="1" si="100"/>
        <v/>
      </c>
      <c r="AC272" t="str">
        <f t="shared" ca="1" si="122"/>
        <v/>
      </c>
      <c r="AD272" t="str">
        <f t="shared" ca="1" si="122"/>
        <v/>
      </c>
      <c r="AE272" t="str">
        <f t="shared" ca="1" si="122"/>
        <v/>
      </c>
      <c r="AF272" t="str">
        <f t="shared" ca="1" si="122"/>
        <v/>
      </c>
      <c r="AG272" t="str">
        <f t="shared" ca="1" si="122"/>
        <v/>
      </c>
      <c r="AH272" t="str">
        <f t="shared" ca="1" si="122"/>
        <v/>
      </c>
      <c r="AI272" t="str">
        <f t="shared" ca="1" si="122"/>
        <v/>
      </c>
      <c r="AJ272" t="str">
        <f t="shared" ca="1" si="122"/>
        <v/>
      </c>
      <c r="AK272" t="str">
        <f t="shared" ca="1" si="122"/>
        <v/>
      </c>
      <c r="AL272" t="str">
        <f t="shared" ca="1" si="122"/>
        <v/>
      </c>
      <c r="AM272" t="str">
        <f t="shared" ca="1" si="122"/>
        <v/>
      </c>
    </row>
    <row r="273" spans="1:39" x14ac:dyDescent="0.25">
      <c r="A273">
        <f t="shared" ca="1" si="116"/>
        <v>1949.3</v>
      </c>
      <c r="B273">
        <f t="shared" ca="1" si="120"/>
        <v>239.8</v>
      </c>
      <c r="D273" t="str">
        <f t="shared" ca="1" si="120"/>
        <v>FEATURE</v>
      </c>
      <c r="E273" t="str">
        <f t="shared" ca="1" si="120"/>
        <v>Bemis Mountain (West Peak) (3592)</v>
      </c>
      <c r="F273" t="str">
        <f t="shared" ca="1" si="120"/>
        <v/>
      </c>
      <c r="G273">
        <f t="shared" ca="1" si="120"/>
        <v>258</v>
      </c>
      <c r="H273">
        <f t="shared" ca="1" si="120"/>
        <v>203</v>
      </c>
      <c r="I273" s="14" t="str">
        <f t="shared" ca="1" si="120"/>
        <v/>
      </c>
      <c r="J273" t="str">
        <f t="shared" ca="1" si="120"/>
        <v/>
      </c>
      <c r="K273" t="str">
        <f t="shared" ca="1" si="120"/>
        <v/>
      </c>
      <c r="L273" t="str">
        <f t="shared" ca="1" si="120"/>
        <v/>
      </c>
      <c r="M273" t="str">
        <f t="shared" ca="1" si="120"/>
        <v/>
      </c>
      <c r="N273" t="str">
        <f t="shared" ca="1" si="120"/>
        <v/>
      </c>
      <c r="O273" t="str">
        <f t="shared" ca="1" si="120"/>
        <v/>
      </c>
      <c r="P273" t="str">
        <f t="shared" ca="1" si="120"/>
        <v/>
      </c>
      <c r="Q273" t="str">
        <f t="shared" ca="1" si="120"/>
        <v/>
      </c>
      <c r="R273" t="str">
        <f t="shared" ca="1" si="120"/>
        <v/>
      </c>
      <c r="S273" t="str">
        <f t="shared" ca="1" si="120"/>
        <v/>
      </c>
      <c r="T273" t="str">
        <f t="shared" ca="1" si="120"/>
        <v/>
      </c>
      <c r="U273" t="str">
        <f t="shared" ca="1" si="120"/>
        <v/>
      </c>
      <c r="V273" t="str">
        <f t="shared" ca="1" si="120"/>
        <v/>
      </c>
      <c r="W273" t="str">
        <f t="shared" ca="1" si="121"/>
        <v/>
      </c>
      <c r="X273" t="str">
        <f t="shared" ca="1" si="121"/>
        <v/>
      </c>
      <c r="Y273" t="str">
        <f t="shared" ca="1" si="121"/>
        <v/>
      </c>
      <c r="Z273" t="str">
        <f t="shared" ca="1" si="121"/>
        <v/>
      </c>
      <c r="AA273" t="str">
        <f t="shared" ca="1" si="121"/>
        <v/>
      </c>
      <c r="AB273" t="str">
        <f t="shared" ca="1" si="100"/>
        <v/>
      </c>
      <c r="AC273" t="str">
        <f t="shared" ca="1" si="122"/>
        <v/>
      </c>
      <c r="AD273" t="str">
        <f t="shared" ca="1" si="122"/>
        <v/>
      </c>
      <c r="AE273" t="str">
        <f t="shared" ca="1" si="122"/>
        <v/>
      </c>
      <c r="AF273" t="str">
        <f t="shared" ca="1" si="122"/>
        <v/>
      </c>
      <c r="AG273" t="str">
        <f t="shared" ca="1" si="122"/>
        <v/>
      </c>
      <c r="AH273" t="str">
        <f t="shared" ca="1" si="122"/>
        <v/>
      </c>
      <c r="AI273" t="str">
        <f t="shared" ca="1" si="122"/>
        <v/>
      </c>
      <c r="AJ273" t="str">
        <f t="shared" ca="1" si="122"/>
        <v/>
      </c>
      <c r="AK273" t="str">
        <f t="shared" ca="1" si="122"/>
        <v/>
      </c>
      <c r="AL273" t="str">
        <f t="shared" ca="1" si="122"/>
        <v/>
      </c>
      <c r="AM273" t="str">
        <f t="shared" ca="1" si="122"/>
        <v/>
      </c>
    </row>
    <row r="274" spans="1:39" x14ac:dyDescent="0.25">
      <c r="A274">
        <f t="shared" ca="1" si="116"/>
        <v>1951</v>
      </c>
      <c r="B274">
        <f t="shared" ca="1" si="120"/>
        <v>238.1</v>
      </c>
      <c r="D274" t="str">
        <f t="shared" ca="1" si="120"/>
        <v>SHELTER</v>
      </c>
      <c r="E274" t="str">
        <f t="shared" ca="1" si="120"/>
        <v xml:space="preserve">Bemis Mountain Lean-to (2790) ...12.8mS; 8.3mN </v>
      </c>
      <c r="F274" t="str">
        <f t="shared" ca="1" si="120"/>
        <v>Water source is a small spring to the left of the lean-to.  </v>
      </c>
      <c r="G274">
        <f t="shared" ca="1" si="120"/>
        <v>258</v>
      </c>
      <c r="H274">
        <f t="shared" ca="1" si="120"/>
        <v>203</v>
      </c>
      <c r="I274" s="14" t="str">
        <f t="shared" ca="1" si="120"/>
        <v/>
      </c>
      <c r="J274" t="str">
        <f t="shared" ca="1" si="120"/>
        <v/>
      </c>
      <c r="K274" t="str">
        <f t="shared" ca="1" si="120"/>
        <v/>
      </c>
      <c r="L274" t="str">
        <f t="shared" ca="1" si="120"/>
        <v>S; w</v>
      </c>
      <c r="M274" t="str">
        <f t="shared" ca="1" si="120"/>
        <v/>
      </c>
      <c r="N274" t="str">
        <f t="shared" ca="1" si="120"/>
        <v/>
      </c>
      <c r="O274" t="str">
        <f t="shared" ca="1" si="120"/>
        <v/>
      </c>
      <c r="P274" t="str">
        <f t="shared" ca="1" si="120"/>
        <v/>
      </c>
      <c r="Q274" t="str">
        <f t="shared" ca="1" si="120"/>
        <v/>
      </c>
      <c r="R274" t="str">
        <f t="shared" ca="1" si="120"/>
        <v/>
      </c>
      <c r="S274" t="str">
        <f t="shared" ca="1" si="120"/>
        <v/>
      </c>
      <c r="T274" t="str">
        <f t="shared" ca="1" si="120"/>
        <v/>
      </c>
      <c r="U274" t="str">
        <f t="shared" ca="1" si="120"/>
        <v/>
      </c>
      <c r="V274" t="str">
        <f t="shared" ca="1" si="120"/>
        <v/>
      </c>
      <c r="W274" t="str">
        <f t="shared" ca="1" si="121"/>
        <v>X</v>
      </c>
      <c r="X274" t="str">
        <f t="shared" ca="1" si="121"/>
        <v/>
      </c>
      <c r="Y274" t="str">
        <f t="shared" ca="1" si="121"/>
        <v/>
      </c>
      <c r="Z274" t="str">
        <f t="shared" ca="1" si="121"/>
        <v/>
      </c>
      <c r="AA274" t="str">
        <f t="shared" ca="1" si="121"/>
        <v/>
      </c>
      <c r="AB274" t="str">
        <f t="shared" ca="1" si="100"/>
        <v/>
      </c>
      <c r="AC274" t="str">
        <f t="shared" ca="1" si="122"/>
        <v/>
      </c>
      <c r="AD274" t="str">
        <f t="shared" ca="1" si="122"/>
        <v/>
      </c>
      <c r="AE274" t="str">
        <f t="shared" ca="1" si="122"/>
        <v/>
      </c>
      <c r="AF274" t="str">
        <f t="shared" ca="1" si="122"/>
        <v>X</v>
      </c>
      <c r="AG274" t="str">
        <f t="shared" ca="1" si="122"/>
        <v/>
      </c>
      <c r="AH274" t="str">
        <f t="shared" ca="1" si="122"/>
        <v/>
      </c>
      <c r="AI274" t="str">
        <f t="shared" ca="1" si="122"/>
        <v/>
      </c>
      <c r="AJ274" t="str">
        <f t="shared" ca="1" si="122"/>
        <v/>
      </c>
      <c r="AK274">
        <f t="shared" ca="1" si="122"/>
        <v>-70.756500000000003</v>
      </c>
      <c r="AL274">
        <f t="shared" ca="1" si="122"/>
        <v>44.810299999999998</v>
      </c>
      <c r="AM274">
        <f t="shared" ca="1" si="122"/>
        <v>2845</v>
      </c>
    </row>
    <row r="275" spans="1:39" x14ac:dyDescent="0.25">
      <c r="A275">
        <f t="shared" ca="1" si="116"/>
        <v>1952.5</v>
      </c>
      <c r="B275">
        <f t="shared" ca="1" si="120"/>
        <v>236.6</v>
      </c>
      <c r="D275" t="str">
        <f t="shared" ca="1" si="120"/>
        <v/>
      </c>
      <c r="E275" t="str">
        <f t="shared" ca="1" si="120"/>
        <v xml:space="preserve">Bemis Range (Second Peak) (2915)...open ledges </v>
      </c>
      <c r="F275" t="str">
        <f t="shared" ca="1" si="120"/>
        <v/>
      </c>
      <c r="G275">
        <f t="shared" ca="1" si="120"/>
        <v>258</v>
      </c>
      <c r="H275">
        <f t="shared" ca="1" si="120"/>
        <v>203</v>
      </c>
      <c r="I275" s="14" t="str">
        <f t="shared" ca="1" si="120"/>
        <v/>
      </c>
      <c r="J275" t="str">
        <f t="shared" ref="J275:V276" ca="1" si="123">IF(ISBLANK(INDIRECT(ADDRESS(ROW(),J$1,4,1,"Raw_Data"))),"",(INDIRECT(ADDRESS(ROW(),J$1,4,1,"Raw_Data"))))</f>
        <v>MATC Maine Map 6</v>
      </c>
      <c r="K275" t="str">
        <f t="shared" ca="1" si="123"/>
        <v/>
      </c>
      <c r="L275" t="str">
        <f t="shared" ca="1" si="123"/>
        <v/>
      </c>
      <c r="M275" t="str">
        <f t="shared" ca="1" si="123"/>
        <v/>
      </c>
      <c r="N275" t="str">
        <f t="shared" ca="1" si="123"/>
        <v/>
      </c>
      <c r="O275" t="str">
        <f t="shared" ca="1" si="123"/>
        <v/>
      </c>
      <c r="P275" t="str">
        <f t="shared" ca="1" si="123"/>
        <v/>
      </c>
      <c r="Q275" t="str">
        <f t="shared" ca="1" si="123"/>
        <v/>
      </c>
      <c r="R275" t="str">
        <f t="shared" ca="1" si="123"/>
        <v/>
      </c>
      <c r="S275" t="str">
        <f t="shared" ca="1" si="123"/>
        <v/>
      </c>
      <c r="T275" t="str">
        <f t="shared" ca="1" si="123"/>
        <v/>
      </c>
      <c r="U275" t="str">
        <f t="shared" ca="1" si="123"/>
        <v/>
      </c>
      <c r="V275" t="str">
        <f t="shared" ca="1" si="123"/>
        <v/>
      </c>
      <c r="W275" t="str">
        <f t="shared" ca="1" si="121"/>
        <v/>
      </c>
      <c r="X275" t="str">
        <f t="shared" ca="1" si="121"/>
        <v/>
      </c>
      <c r="Y275" t="str">
        <f t="shared" ca="1" si="121"/>
        <v/>
      </c>
      <c r="Z275" t="str">
        <f t="shared" ca="1" si="121"/>
        <v/>
      </c>
      <c r="AA275" t="str">
        <f t="shared" ca="1" si="121"/>
        <v/>
      </c>
      <c r="AB275" t="str">
        <f t="shared" ca="1" si="100"/>
        <v/>
      </c>
      <c r="AC275" t="str">
        <f t="shared" ca="1" si="122"/>
        <v/>
      </c>
      <c r="AD275" t="str">
        <f t="shared" ca="1" si="122"/>
        <v/>
      </c>
      <c r="AE275" t="str">
        <f t="shared" ca="1" si="122"/>
        <v/>
      </c>
      <c r="AF275" t="str">
        <f t="shared" ca="1" si="122"/>
        <v/>
      </c>
      <c r="AG275" t="str">
        <f t="shared" ca="1" si="122"/>
        <v/>
      </c>
      <c r="AH275" t="str">
        <f t="shared" ca="1" si="122"/>
        <v/>
      </c>
      <c r="AI275" t="str">
        <f t="shared" ca="1" si="122"/>
        <v/>
      </c>
      <c r="AJ275" t="str">
        <f t="shared" ca="1" si="122"/>
        <v/>
      </c>
      <c r="AK275" t="str">
        <f t="shared" ca="1" si="122"/>
        <v/>
      </c>
      <c r="AL275" t="str">
        <f t="shared" ca="1" si="122"/>
        <v/>
      </c>
      <c r="AM275" t="str">
        <f t="shared" ca="1" si="122"/>
        <v/>
      </c>
    </row>
    <row r="276" spans="1:39" x14ac:dyDescent="0.25">
      <c r="A276">
        <f t="shared" ref="A276:R291" ca="1" si="124">IF(ISBLANK(INDIRECT(ADDRESS(ROW(),A$1,4,1,"Raw_Data"))),"",(INDIRECT(ADDRESS(ROW(),A$1,4,1,"Raw_Data"))))</f>
        <v>1954.6</v>
      </c>
      <c r="B276">
        <f t="shared" ca="1" si="124"/>
        <v>234.5</v>
      </c>
      <c r="D276" t="str">
        <f t="shared" ca="1" si="124"/>
        <v/>
      </c>
      <c r="E276" t="str">
        <f t="shared" ca="1" si="124"/>
        <v xml:space="preserve">Gravel Road (1550)...former rail bed </v>
      </c>
      <c r="F276" t="str">
        <f t="shared" ca="1" si="124"/>
        <v/>
      </c>
      <c r="G276">
        <f t="shared" ca="1" si="124"/>
        <v>258</v>
      </c>
      <c r="H276">
        <f t="shared" ca="1" si="124"/>
        <v>203</v>
      </c>
      <c r="I276" s="14" t="str">
        <f t="shared" ca="1" si="120"/>
        <v/>
      </c>
      <c r="J276" t="str">
        <f t="shared" ca="1" si="124"/>
        <v/>
      </c>
      <c r="K276" t="str">
        <f t="shared" ca="1" si="124"/>
        <v/>
      </c>
      <c r="L276" t="str">
        <f t="shared" ca="1" si="124"/>
        <v>R</v>
      </c>
      <c r="M276" t="str">
        <f t="shared" ca="1" si="124"/>
        <v/>
      </c>
      <c r="N276" t="str">
        <f t="shared" ca="1" si="124"/>
        <v/>
      </c>
      <c r="O276" t="str">
        <f t="shared" ca="1" si="124"/>
        <v/>
      </c>
      <c r="P276" t="str">
        <f t="shared" ca="1" si="124"/>
        <v/>
      </c>
      <c r="Q276" t="str">
        <f t="shared" ca="1" si="124"/>
        <v/>
      </c>
      <c r="R276" t="str">
        <f t="shared" ca="1" si="124"/>
        <v/>
      </c>
      <c r="S276" t="str">
        <f t="shared" ca="1" si="123"/>
        <v/>
      </c>
      <c r="T276" t="str">
        <f t="shared" ca="1" si="123"/>
        <v/>
      </c>
      <c r="U276" t="str">
        <f t="shared" ca="1" si="123"/>
        <v>X</v>
      </c>
      <c r="V276" t="str">
        <f t="shared" ca="1" si="123"/>
        <v/>
      </c>
      <c r="W276" t="str">
        <f t="shared" ca="1" si="121"/>
        <v/>
      </c>
      <c r="X276" t="str">
        <f t="shared" ca="1" si="121"/>
        <v/>
      </c>
      <c r="Y276" t="str">
        <f t="shared" ca="1" si="121"/>
        <v/>
      </c>
      <c r="Z276" t="str">
        <f t="shared" ca="1" si="121"/>
        <v/>
      </c>
      <c r="AA276" t="str">
        <f t="shared" ca="1" si="121"/>
        <v/>
      </c>
      <c r="AB276" t="str">
        <f t="shared" ca="1" si="100"/>
        <v/>
      </c>
      <c r="AC276" t="str">
        <f t="shared" ca="1" si="122"/>
        <v/>
      </c>
      <c r="AD276" t="str">
        <f t="shared" ca="1" si="122"/>
        <v/>
      </c>
      <c r="AE276" t="str">
        <f t="shared" ca="1" si="122"/>
        <v/>
      </c>
      <c r="AF276" t="str">
        <f t="shared" ca="1" si="122"/>
        <v/>
      </c>
      <c r="AG276" t="str">
        <f t="shared" ca="1" si="122"/>
        <v/>
      </c>
      <c r="AH276" t="str">
        <f t="shared" ca="1" si="122"/>
        <v/>
      </c>
      <c r="AI276" t="str">
        <f t="shared" ca="1" si="122"/>
        <v/>
      </c>
      <c r="AJ276" t="str">
        <f t="shared" ca="1" si="122"/>
        <v/>
      </c>
      <c r="AK276" t="str">
        <f t="shared" ca="1" si="122"/>
        <v/>
      </c>
      <c r="AL276" t="str">
        <f t="shared" ca="1" si="122"/>
        <v/>
      </c>
      <c r="AM276" t="str">
        <f t="shared" ca="1" si="122"/>
        <v/>
      </c>
    </row>
    <row r="277" spans="1:39" x14ac:dyDescent="0.25">
      <c r="A277">
        <f t="shared" ca="1" si="124"/>
        <v>1954.8</v>
      </c>
      <c r="B277">
        <f t="shared" ref="B277:V284" ca="1" si="125">IF(ISBLANK(INDIRECT(ADDRESS(ROW(),B$1,4,1,"Raw_Data"))),"",(INDIRECT(ADDRESS(ROW(),B$1,4,1,"Raw_Data"))))</f>
        <v>234.3</v>
      </c>
      <c r="D277" t="str">
        <f t="shared" ca="1" si="125"/>
        <v/>
      </c>
      <c r="E277" t="str">
        <f t="shared" ca="1" si="125"/>
        <v xml:space="preserve">Bemis Stream (1495)...ford </v>
      </c>
      <c r="F277" t="str">
        <f t="shared" ca="1" si="125"/>
        <v/>
      </c>
      <c r="G277">
        <f t="shared" ca="1" si="125"/>
        <v>258</v>
      </c>
      <c r="H277">
        <f t="shared" ca="1" si="125"/>
        <v>204</v>
      </c>
      <c r="I277" s="14" t="str">
        <f t="shared" ca="1" si="120"/>
        <v/>
      </c>
      <c r="J277" t="str">
        <f t="shared" ca="1" si="125"/>
        <v/>
      </c>
      <c r="K277" t="str">
        <f t="shared" ca="1" si="125"/>
        <v/>
      </c>
      <c r="L277" t="str">
        <f t="shared" ca="1" si="125"/>
        <v>w</v>
      </c>
      <c r="M277" t="str">
        <f t="shared" ca="1" si="125"/>
        <v/>
      </c>
      <c r="N277" t="str">
        <f t="shared" ca="1" si="125"/>
        <v/>
      </c>
      <c r="O277" t="str">
        <f t="shared" ca="1" si="125"/>
        <v/>
      </c>
      <c r="P277" t="str">
        <f t="shared" ca="1" si="125"/>
        <v/>
      </c>
      <c r="Q277" t="str">
        <f t="shared" ca="1" si="125"/>
        <v/>
      </c>
      <c r="R277" t="str">
        <f t="shared" ca="1" si="125"/>
        <v/>
      </c>
      <c r="S277" t="str">
        <f t="shared" ca="1" si="125"/>
        <v/>
      </c>
      <c r="T277" t="str">
        <f t="shared" ca="1" si="125"/>
        <v/>
      </c>
      <c r="U277" t="str">
        <f t="shared" ca="1" si="125"/>
        <v/>
      </c>
      <c r="V277" t="str">
        <f t="shared" ca="1" si="125"/>
        <v/>
      </c>
      <c r="W277" t="str">
        <f t="shared" ca="1" si="121"/>
        <v/>
      </c>
      <c r="X277" t="str">
        <f t="shared" ca="1" si="121"/>
        <v/>
      </c>
      <c r="Y277" t="str">
        <f t="shared" ca="1" si="121"/>
        <v/>
      </c>
      <c r="Z277" t="str">
        <f t="shared" ca="1" si="121"/>
        <v/>
      </c>
      <c r="AA277" t="str">
        <f t="shared" ca="1" si="121"/>
        <v/>
      </c>
      <c r="AB277" t="str">
        <f t="shared" ca="1" si="100"/>
        <v/>
      </c>
      <c r="AC277" t="str">
        <f t="shared" ca="1" si="122"/>
        <v/>
      </c>
      <c r="AD277" t="str">
        <f t="shared" ca="1" si="122"/>
        <v/>
      </c>
      <c r="AE277" t="str">
        <f t="shared" ca="1" si="122"/>
        <v/>
      </c>
      <c r="AF277" t="str">
        <f t="shared" ca="1" si="122"/>
        <v>X</v>
      </c>
      <c r="AG277" t="str">
        <f t="shared" ca="1" si="122"/>
        <v/>
      </c>
      <c r="AH277" t="str">
        <f t="shared" ca="1" si="122"/>
        <v/>
      </c>
      <c r="AI277" t="str">
        <f t="shared" ca="1" si="122"/>
        <v/>
      </c>
      <c r="AJ277" t="str">
        <f t="shared" ca="1" si="122"/>
        <v/>
      </c>
      <c r="AK277" t="str">
        <f t="shared" ca="1" si="122"/>
        <v/>
      </c>
      <c r="AL277" t="str">
        <f t="shared" ca="1" si="122"/>
        <v/>
      </c>
      <c r="AM277" t="str">
        <f t="shared" ca="1" si="122"/>
        <v/>
      </c>
    </row>
    <row r="278" spans="1:39" x14ac:dyDescent="0.25">
      <c r="A278">
        <f t="shared" ca="1" si="124"/>
        <v>1955.6</v>
      </c>
      <c r="B278">
        <f t="shared" ca="1" si="125"/>
        <v>233.5</v>
      </c>
      <c r="D278" t="str">
        <f t="shared" ca="1" si="125"/>
        <v>TOWN</v>
      </c>
      <c r="E278" t="str">
        <f t="shared" ca="1" si="125"/>
        <v xml:space="preserve">Maine 17 (2200)...view of Mooselookmeguntic Lake Oquossoc Maine 04964 </v>
      </c>
      <c r="F278" t="str">
        <f t="shared" ca="1" si="125"/>
        <v/>
      </c>
      <c r="G278">
        <f t="shared" ca="1" si="125"/>
        <v>258</v>
      </c>
      <c r="H278">
        <f t="shared" ca="1" si="125"/>
        <v>204</v>
      </c>
      <c r="I278" s="14" t="str">
        <f t="shared" ca="1" si="120"/>
        <v/>
      </c>
      <c r="J278" t="str">
        <f t="shared" ca="1" si="125"/>
        <v/>
      </c>
      <c r="K278" t="str">
        <f t="shared" ca="1" si="125"/>
        <v/>
      </c>
      <c r="L278" t="str">
        <f t="shared" ca="1" si="125"/>
        <v>R (W-11m PO; G; M; f)</v>
      </c>
      <c r="M278" t="str">
        <f t="shared" ca="1" si="125"/>
        <v>W-11m</v>
      </c>
      <c r="N278" t="str">
        <f t="shared" ca="1" si="125"/>
        <v/>
      </c>
      <c r="O278" t="str">
        <f t="shared" ca="1" si="125"/>
        <v/>
      </c>
      <c r="P278" t="str">
        <f t="shared" ca="1" si="125"/>
        <v/>
      </c>
      <c r="Q278" t="str">
        <f t="shared" ca="1" si="125"/>
        <v/>
      </c>
      <c r="R278" t="str">
        <f t="shared" ca="1" si="125"/>
        <v/>
      </c>
      <c r="S278" t="str">
        <f t="shared" ca="1" si="125"/>
        <v>X</v>
      </c>
      <c r="T278" t="str">
        <f t="shared" ca="1" si="125"/>
        <v/>
      </c>
      <c r="U278" t="str">
        <f t="shared" ca="1" si="125"/>
        <v>X</v>
      </c>
      <c r="V278" t="str">
        <f t="shared" ca="1" si="125"/>
        <v>X</v>
      </c>
      <c r="W278" t="str">
        <f t="shared" ca="1" si="121"/>
        <v/>
      </c>
      <c r="X278" t="str">
        <f t="shared" ca="1" si="121"/>
        <v>X</v>
      </c>
      <c r="Y278" t="str">
        <f t="shared" ca="1" si="121"/>
        <v/>
      </c>
      <c r="Z278" t="str">
        <f t="shared" ca="1" si="121"/>
        <v/>
      </c>
      <c r="AA278" t="str">
        <f t="shared" ca="1" si="121"/>
        <v/>
      </c>
      <c r="AB278" t="str">
        <f t="shared" ca="1" si="100"/>
        <v/>
      </c>
      <c r="AC278" t="str">
        <f t="shared" ca="1" si="122"/>
        <v/>
      </c>
      <c r="AD278" t="str">
        <f t="shared" ca="1" si="122"/>
        <v/>
      </c>
      <c r="AE278" t="str">
        <f t="shared" ca="1" si="122"/>
        <v/>
      </c>
      <c r="AF278" t="str">
        <f t="shared" ca="1" si="122"/>
        <v/>
      </c>
      <c r="AG278" t="str">
        <f t="shared" ca="1" si="122"/>
        <v>X</v>
      </c>
      <c r="AH278">
        <f t="shared" ca="1" si="122"/>
        <v>11</v>
      </c>
      <c r="AI278" t="str">
        <f t="shared" ca="1" si="122"/>
        <v>M-F 8-1 &amp; 1:30-4:15, Sa 9-12</v>
      </c>
      <c r="AJ278" t="str">
        <f t="shared" ca="1" si="122"/>
        <v>(207) 864-3685</v>
      </c>
      <c r="AK278" t="str">
        <f t="shared" ca="1" si="122"/>
        <v/>
      </c>
      <c r="AL278" t="str">
        <f t="shared" ca="1" si="122"/>
        <v/>
      </c>
      <c r="AM278" t="str">
        <f t="shared" ca="1" si="122"/>
        <v/>
      </c>
    </row>
    <row r="279" spans="1:39" x14ac:dyDescent="0.25">
      <c r="A279">
        <f t="shared" ca="1" si="124"/>
        <v>1956.4</v>
      </c>
      <c r="B279">
        <f t="shared" ca="1" si="125"/>
        <v>232.7</v>
      </c>
      <c r="D279" t="str">
        <f t="shared" ca="1" si="125"/>
        <v/>
      </c>
      <c r="E279" t="str">
        <f t="shared" ca="1" si="125"/>
        <v>Spruce Mountain (2530)</v>
      </c>
      <c r="F279" t="str">
        <f t="shared" ca="1" si="125"/>
        <v/>
      </c>
      <c r="G279">
        <f t="shared" ca="1" si="125"/>
        <v>258</v>
      </c>
      <c r="H279">
        <f t="shared" ca="1" si="125"/>
        <v>204</v>
      </c>
      <c r="I279" s="14" t="str">
        <f t="shared" ca="1" si="120"/>
        <v/>
      </c>
      <c r="J279" t="str">
        <f t="shared" ca="1" si="125"/>
        <v/>
      </c>
      <c r="K279" t="str">
        <f t="shared" ca="1" si="125"/>
        <v/>
      </c>
      <c r="L279" t="str">
        <f t="shared" ca="1" si="125"/>
        <v/>
      </c>
      <c r="M279" t="str">
        <f t="shared" ca="1" si="125"/>
        <v/>
      </c>
      <c r="N279" t="str">
        <f t="shared" ca="1" si="125"/>
        <v/>
      </c>
      <c r="O279" t="str">
        <f t="shared" ca="1" si="125"/>
        <v/>
      </c>
      <c r="P279" t="str">
        <f t="shared" ca="1" si="125"/>
        <v/>
      </c>
      <c r="Q279" t="str">
        <f t="shared" ca="1" si="125"/>
        <v/>
      </c>
      <c r="R279" t="str">
        <f t="shared" ca="1" si="125"/>
        <v/>
      </c>
      <c r="S279" t="str">
        <f t="shared" ca="1" si="125"/>
        <v/>
      </c>
      <c r="T279" t="str">
        <f t="shared" ca="1" si="125"/>
        <v/>
      </c>
      <c r="U279" t="str">
        <f t="shared" ca="1" si="125"/>
        <v/>
      </c>
      <c r="V279" t="str">
        <f t="shared" ca="1" si="125"/>
        <v/>
      </c>
      <c r="W279" t="str">
        <f t="shared" ca="1" si="121"/>
        <v/>
      </c>
      <c r="X279" t="str">
        <f t="shared" ca="1" si="121"/>
        <v/>
      </c>
      <c r="Y279" t="str">
        <f t="shared" ca="1" si="121"/>
        <v/>
      </c>
      <c r="Z279" t="str">
        <f t="shared" ca="1" si="121"/>
        <v/>
      </c>
      <c r="AA279" t="str">
        <f t="shared" ca="1" si="121"/>
        <v/>
      </c>
      <c r="AB279" t="str">
        <f t="shared" ca="1" si="100"/>
        <v/>
      </c>
      <c r="AC279" t="str">
        <f t="shared" ca="1" si="122"/>
        <v/>
      </c>
      <c r="AD279" t="str">
        <f t="shared" ca="1" si="122"/>
        <v/>
      </c>
      <c r="AE279" t="str">
        <f t="shared" ca="1" si="122"/>
        <v/>
      </c>
      <c r="AF279" t="str">
        <f t="shared" ca="1" si="122"/>
        <v/>
      </c>
      <c r="AG279" t="str">
        <f t="shared" ca="1" si="122"/>
        <v/>
      </c>
      <c r="AH279" t="str">
        <f t="shared" ca="1" si="122"/>
        <v/>
      </c>
      <c r="AI279" t="str">
        <f t="shared" ca="1" si="122"/>
        <v/>
      </c>
      <c r="AJ279" t="str">
        <f t="shared" ca="1" si="122"/>
        <v/>
      </c>
      <c r="AK279" t="str">
        <f t="shared" ca="1" si="122"/>
        <v/>
      </c>
      <c r="AL279" t="str">
        <f t="shared" ca="1" si="122"/>
        <v/>
      </c>
      <c r="AM279" t="str">
        <f t="shared" ca="1" si="122"/>
        <v/>
      </c>
    </row>
    <row r="280" spans="1:39" x14ac:dyDescent="0.25">
      <c r="A280">
        <f t="shared" ca="1" si="124"/>
        <v>1957.2</v>
      </c>
      <c r="B280">
        <f t="shared" ca="1" si="125"/>
        <v>231.9</v>
      </c>
      <c r="D280" t="str">
        <f t="shared" ca="1" si="125"/>
        <v/>
      </c>
      <c r="E280" t="str">
        <f t="shared" ca="1" si="125"/>
        <v>Moxie Pond (2400)</v>
      </c>
      <c r="F280" t="str">
        <f t="shared" ca="1" si="125"/>
        <v/>
      </c>
      <c r="G280">
        <f t="shared" ca="1" si="125"/>
        <v>258</v>
      </c>
      <c r="H280">
        <f t="shared" ca="1" si="125"/>
        <v>204</v>
      </c>
      <c r="I280" s="14" t="str">
        <f t="shared" ca="1" si="120"/>
        <v/>
      </c>
      <c r="J280" t="str">
        <f t="shared" ca="1" si="125"/>
        <v/>
      </c>
      <c r="K280" t="str">
        <f t="shared" ca="1" si="125"/>
        <v/>
      </c>
      <c r="L280" t="str">
        <f t="shared" ca="1" si="125"/>
        <v>w</v>
      </c>
      <c r="M280" t="str">
        <f t="shared" ca="1" si="125"/>
        <v/>
      </c>
      <c r="N280" t="str">
        <f t="shared" ca="1" si="125"/>
        <v/>
      </c>
      <c r="O280" t="str">
        <f t="shared" ca="1" si="125"/>
        <v/>
      </c>
      <c r="P280" t="str">
        <f t="shared" ca="1" si="125"/>
        <v/>
      </c>
      <c r="Q280" t="str">
        <f t="shared" ca="1" si="125"/>
        <v/>
      </c>
      <c r="R280" t="str">
        <f t="shared" ca="1" si="125"/>
        <v/>
      </c>
      <c r="S280" t="str">
        <f t="shared" ca="1" si="125"/>
        <v/>
      </c>
      <c r="T280" t="str">
        <f t="shared" ca="1" si="125"/>
        <v/>
      </c>
      <c r="U280" t="str">
        <f t="shared" ca="1" si="125"/>
        <v/>
      </c>
      <c r="V280" t="str">
        <f t="shared" ca="1" si="125"/>
        <v/>
      </c>
      <c r="W280" t="str">
        <f t="shared" ca="1" si="121"/>
        <v/>
      </c>
      <c r="X280" t="str">
        <f t="shared" ca="1" si="121"/>
        <v/>
      </c>
      <c r="Y280" t="str">
        <f t="shared" ca="1" si="121"/>
        <v/>
      </c>
      <c r="Z280" t="str">
        <f t="shared" ca="1" si="121"/>
        <v/>
      </c>
      <c r="AA280" t="str">
        <f t="shared" ca="1" si="121"/>
        <v/>
      </c>
      <c r="AB280" t="str">
        <f t="shared" ca="1" si="100"/>
        <v/>
      </c>
      <c r="AC280" t="str">
        <f t="shared" ca="1" si="122"/>
        <v/>
      </c>
      <c r="AD280" t="str">
        <f t="shared" ca="1" si="122"/>
        <v/>
      </c>
      <c r="AE280" t="str">
        <f t="shared" ca="1" si="122"/>
        <v/>
      </c>
      <c r="AF280" t="str">
        <f t="shared" ca="1" si="122"/>
        <v>X</v>
      </c>
      <c r="AG280" t="str">
        <f t="shared" ca="1" si="122"/>
        <v/>
      </c>
      <c r="AH280" t="str">
        <f t="shared" ca="1" si="122"/>
        <v/>
      </c>
      <c r="AI280" t="str">
        <f t="shared" ca="1" si="122"/>
        <v/>
      </c>
      <c r="AJ280" t="str">
        <f t="shared" ca="1" si="122"/>
        <v/>
      </c>
      <c r="AK280" t="str">
        <f t="shared" ca="1" si="122"/>
        <v/>
      </c>
      <c r="AL280" t="str">
        <f t="shared" ca="1" si="122"/>
        <v/>
      </c>
      <c r="AM280" t="str">
        <f t="shared" ca="1" si="122"/>
        <v/>
      </c>
    </row>
    <row r="281" spans="1:39" x14ac:dyDescent="0.25">
      <c r="A281">
        <f t="shared" ca="1" si="124"/>
        <v>1959</v>
      </c>
      <c r="B281">
        <f t="shared" ca="1" si="125"/>
        <v>230.1</v>
      </c>
      <c r="D281" t="str">
        <f t="shared" ca="1" si="125"/>
        <v/>
      </c>
      <c r="E281" t="str">
        <f t="shared" ca="1" si="125"/>
        <v xml:space="preserve">Long Pond (2330)...sandy beach </v>
      </c>
      <c r="F281" t="str">
        <f t="shared" ca="1" si="125"/>
        <v/>
      </c>
      <c r="G281">
        <f t="shared" ca="1" si="125"/>
        <v>258</v>
      </c>
      <c r="H281">
        <f t="shared" ca="1" si="125"/>
        <v>204</v>
      </c>
      <c r="I281" s="14" t="str">
        <f t="shared" ca="1" si="120"/>
        <v/>
      </c>
      <c r="J281" t="str">
        <f t="shared" ca="1" si="125"/>
        <v/>
      </c>
      <c r="K281" t="str">
        <f t="shared" ca="1" si="125"/>
        <v/>
      </c>
      <c r="L281" t="str">
        <f t="shared" ca="1" si="125"/>
        <v>w</v>
      </c>
      <c r="M281" t="str">
        <f t="shared" ca="1" si="125"/>
        <v/>
      </c>
      <c r="N281" t="str">
        <f t="shared" ca="1" si="125"/>
        <v/>
      </c>
      <c r="O281" t="str">
        <f t="shared" ca="1" si="125"/>
        <v/>
      </c>
      <c r="P281" t="str">
        <f t="shared" ca="1" si="125"/>
        <v/>
      </c>
      <c r="Q281" t="str">
        <f t="shared" ca="1" si="125"/>
        <v/>
      </c>
      <c r="R281" t="str">
        <f t="shared" ca="1" si="125"/>
        <v/>
      </c>
      <c r="S281" t="str">
        <f t="shared" ca="1" si="125"/>
        <v/>
      </c>
      <c r="T281" t="str">
        <f t="shared" ca="1" si="125"/>
        <v/>
      </c>
      <c r="U281" t="str">
        <f t="shared" ca="1" si="125"/>
        <v/>
      </c>
      <c r="V281" t="str">
        <f t="shared" ca="1" si="125"/>
        <v/>
      </c>
      <c r="W281" t="str">
        <f t="shared" ref="W281:AA290" ca="1" si="126">IF(ISBLANK(INDIRECT(ADDRESS(ROW(),W$1,4,1,"Raw_Data"))),"",(INDIRECT(ADDRESS(ROW(),W$1,4,1,"Raw_Data"))))</f>
        <v/>
      </c>
      <c r="X281" t="str">
        <f t="shared" ca="1" si="126"/>
        <v/>
      </c>
      <c r="Y281" t="str">
        <f t="shared" ca="1" si="126"/>
        <v/>
      </c>
      <c r="Z281" t="str">
        <f t="shared" ca="1" si="126"/>
        <v/>
      </c>
      <c r="AA281" t="str">
        <f t="shared" ca="1" si="126"/>
        <v/>
      </c>
      <c r="AB281" t="str">
        <f t="shared" ca="1" si="100"/>
        <v/>
      </c>
      <c r="AC281" t="str">
        <f t="shared" ref="AC281:AM290" ca="1" si="127">IF(ISBLANK(INDIRECT(ADDRESS(ROW(),AC$1,4,1,"Raw_Data"))),"",(INDIRECT(ADDRESS(ROW(),AC$1,4,1,"Raw_Data"))))</f>
        <v/>
      </c>
      <c r="AD281" t="str">
        <f t="shared" ca="1" si="127"/>
        <v/>
      </c>
      <c r="AE281" t="str">
        <f t="shared" ca="1" si="127"/>
        <v/>
      </c>
      <c r="AF281" t="str">
        <f t="shared" ca="1" si="127"/>
        <v>X</v>
      </c>
      <c r="AG281" t="str">
        <f t="shared" ca="1" si="127"/>
        <v/>
      </c>
      <c r="AH281" t="str">
        <f t="shared" ca="1" si="127"/>
        <v/>
      </c>
      <c r="AI281" t="str">
        <f t="shared" ca="1" si="127"/>
        <v/>
      </c>
      <c r="AJ281" t="str">
        <f t="shared" ca="1" si="127"/>
        <v/>
      </c>
      <c r="AK281" t="str">
        <f t="shared" ca="1" si="127"/>
        <v/>
      </c>
      <c r="AL281" t="str">
        <f t="shared" ca="1" si="127"/>
        <v/>
      </c>
      <c r="AM281" t="str">
        <f t="shared" ca="1" si="127"/>
        <v/>
      </c>
    </row>
    <row r="282" spans="1:39" x14ac:dyDescent="0.25">
      <c r="A282">
        <f t="shared" ca="1" si="124"/>
        <v>1959.3</v>
      </c>
      <c r="B282">
        <f t="shared" ca="1" si="125"/>
        <v>229.8</v>
      </c>
      <c r="D282" t="str">
        <f t="shared" ca="1" si="125"/>
        <v>SHELTER</v>
      </c>
      <c r="E282" t="str">
        <f t="shared" ca="1" si="125"/>
        <v xml:space="preserve">Sabbath Day Pond Lean-to (2390) ...8.3mS; 11.2mN </v>
      </c>
      <c r="F282" t="str">
        <f t="shared" ca="1" si="125"/>
        <v>Water from pond. Excellent swimming at sand beach on Long Pond  0.3 mi south on AT.</v>
      </c>
      <c r="G282">
        <f t="shared" ca="1" si="125"/>
        <v>258</v>
      </c>
      <c r="H282">
        <f t="shared" ca="1" si="125"/>
        <v>204</v>
      </c>
      <c r="I282" s="14" t="str">
        <f t="shared" ca="1" si="120"/>
        <v/>
      </c>
      <c r="J282" t="str">
        <f t="shared" ca="1" si="125"/>
        <v/>
      </c>
      <c r="K282" t="str">
        <f t="shared" ca="1" si="125"/>
        <v/>
      </c>
      <c r="L282" t="str">
        <f t="shared" ca="1" si="125"/>
        <v>S; w</v>
      </c>
      <c r="M282" t="str">
        <f t="shared" ca="1" si="125"/>
        <v/>
      </c>
      <c r="N282" t="str">
        <f t="shared" ca="1" si="125"/>
        <v/>
      </c>
      <c r="O282" t="str">
        <f t="shared" ca="1" si="125"/>
        <v/>
      </c>
      <c r="P282" t="str">
        <f t="shared" ca="1" si="125"/>
        <v/>
      </c>
      <c r="Q282" t="str">
        <f t="shared" ca="1" si="125"/>
        <v/>
      </c>
      <c r="R282" t="str">
        <f t="shared" ca="1" si="125"/>
        <v/>
      </c>
      <c r="S282" t="str">
        <f t="shared" ca="1" si="125"/>
        <v/>
      </c>
      <c r="T282" t="str">
        <f t="shared" ca="1" si="125"/>
        <v/>
      </c>
      <c r="U282" t="str">
        <f t="shared" ca="1" si="125"/>
        <v/>
      </c>
      <c r="V282" t="str">
        <f t="shared" ca="1" si="125"/>
        <v/>
      </c>
      <c r="W282" t="str">
        <f t="shared" ca="1" si="126"/>
        <v>X</v>
      </c>
      <c r="X282" t="str">
        <f t="shared" ca="1" si="126"/>
        <v/>
      </c>
      <c r="Y282" t="str">
        <f t="shared" ca="1" si="126"/>
        <v/>
      </c>
      <c r="Z282" t="str">
        <f t="shared" ca="1" si="126"/>
        <v/>
      </c>
      <c r="AA282" t="str">
        <f t="shared" ca="1" si="126"/>
        <v/>
      </c>
      <c r="AB282" t="str">
        <f t="shared" ca="1" si="100"/>
        <v/>
      </c>
      <c r="AC282" t="str">
        <f t="shared" ca="1" si="127"/>
        <v/>
      </c>
      <c r="AD282" t="str">
        <f t="shared" ca="1" si="127"/>
        <v/>
      </c>
      <c r="AE282" t="str">
        <f t="shared" ca="1" si="127"/>
        <v/>
      </c>
      <c r="AF282" t="str">
        <f t="shared" ca="1" si="127"/>
        <v>X</v>
      </c>
      <c r="AG282" t="str">
        <f t="shared" ca="1" si="127"/>
        <v/>
      </c>
      <c r="AH282" t="str">
        <f t="shared" ca="1" si="127"/>
        <v/>
      </c>
      <c r="AI282" t="str">
        <f t="shared" ca="1" si="127"/>
        <v/>
      </c>
      <c r="AJ282" t="str">
        <f t="shared" ca="1" si="127"/>
        <v/>
      </c>
      <c r="AK282">
        <f t="shared" ca="1" si="127"/>
        <v>-70.662899999999993</v>
      </c>
      <c r="AL282">
        <f t="shared" ca="1" si="127"/>
        <v>44.84104</v>
      </c>
      <c r="AM282">
        <f t="shared" ca="1" si="127"/>
        <v>2396</v>
      </c>
    </row>
    <row r="283" spans="1:39" x14ac:dyDescent="0.25">
      <c r="A283">
        <f t="shared" ca="1" si="124"/>
        <v>1959.8</v>
      </c>
      <c r="B283">
        <f t="shared" ca="1" si="125"/>
        <v>229.3</v>
      </c>
      <c r="D283" t="str">
        <f t="shared" ca="1" si="125"/>
        <v/>
      </c>
      <c r="E283" t="str">
        <f t="shared" ca="1" si="125"/>
        <v>Houghton Fire Road (2300)</v>
      </c>
      <c r="F283" t="str">
        <f t="shared" ca="1" si="125"/>
        <v/>
      </c>
      <c r="G283">
        <f t="shared" ca="1" si="125"/>
        <v>258</v>
      </c>
      <c r="H283">
        <f t="shared" ca="1" si="125"/>
        <v>204</v>
      </c>
      <c r="I283" s="14" t="str">
        <f t="shared" ca="1" si="120"/>
        <v/>
      </c>
      <c r="J283" t="str">
        <f t="shared" ca="1" si="125"/>
        <v/>
      </c>
      <c r="K283" t="str">
        <f t="shared" ca="1" si="125"/>
        <v/>
      </c>
      <c r="L283" t="str">
        <f t="shared" ca="1" si="125"/>
        <v/>
      </c>
      <c r="M283" t="str">
        <f t="shared" ca="1" si="125"/>
        <v/>
      </c>
      <c r="N283" t="str">
        <f t="shared" ca="1" si="125"/>
        <v/>
      </c>
      <c r="O283" t="str">
        <f t="shared" ca="1" si="125"/>
        <v/>
      </c>
      <c r="P283" t="str">
        <f t="shared" ca="1" si="125"/>
        <v/>
      </c>
      <c r="Q283" t="str">
        <f t="shared" ca="1" si="125"/>
        <v/>
      </c>
      <c r="R283" t="str">
        <f t="shared" ca="1" si="125"/>
        <v/>
      </c>
      <c r="S283" t="str">
        <f t="shared" ca="1" si="125"/>
        <v/>
      </c>
      <c r="T283" t="str">
        <f t="shared" ca="1" si="125"/>
        <v/>
      </c>
      <c r="U283" t="str">
        <f t="shared" ca="1" si="125"/>
        <v/>
      </c>
      <c r="V283" t="str">
        <f t="shared" ca="1" si="125"/>
        <v/>
      </c>
      <c r="W283" t="str">
        <f t="shared" ca="1" si="126"/>
        <v/>
      </c>
      <c r="X283" t="str">
        <f t="shared" ca="1" si="126"/>
        <v/>
      </c>
      <c r="Y283" t="str">
        <f t="shared" ca="1" si="126"/>
        <v/>
      </c>
      <c r="Z283" t="str">
        <f t="shared" ca="1" si="126"/>
        <v/>
      </c>
      <c r="AA283" t="str">
        <f t="shared" ca="1" si="126"/>
        <v/>
      </c>
      <c r="AB283" t="str">
        <f t="shared" ca="1" si="100"/>
        <v/>
      </c>
      <c r="AC283" t="str">
        <f t="shared" ca="1" si="127"/>
        <v/>
      </c>
      <c r="AD283" t="str">
        <f t="shared" ca="1" si="127"/>
        <v/>
      </c>
      <c r="AE283" t="str">
        <f t="shared" ca="1" si="127"/>
        <v/>
      </c>
      <c r="AF283" t="str">
        <f t="shared" ca="1" si="127"/>
        <v/>
      </c>
      <c r="AG283" t="str">
        <f t="shared" ca="1" si="127"/>
        <v/>
      </c>
      <c r="AH283" t="str">
        <f t="shared" ca="1" si="127"/>
        <v/>
      </c>
      <c r="AI283" t="str">
        <f t="shared" ca="1" si="127"/>
        <v/>
      </c>
      <c r="AJ283" t="str">
        <f t="shared" ca="1" si="127"/>
        <v/>
      </c>
      <c r="AK283" t="str">
        <f t="shared" ca="1" si="127"/>
        <v/>
      </c>
      <c r="AL283" t="str">
        <f t="shared" ca="1" si="127"/>
        <v/>
      </c>
      <c r="AM283" t="str">
        <f t="shared" ca="1" si="127"/>
        <v/>
      </c>
    </row>
    <row r="284" spans="1:39" x14ac:dyDescent="0.25">
      <c r="A284">
        <f t="shared" ca="1" si="124"/>
        <v>1963.9</v>
      </c>
      <c r="B284">
        <f t="shared" ca="1" si="125"/>
        <v>225.2</v>
      </c>
      <c r="D284" t="str">
        <f t="shared" ca="1" si="125"/>
        <v/>
      </c>
      <c r="E284" t="str">
        <f t="shared" ca="1" si="125"/>
        <v>Little Swift River Pond Campsite (2460)</v>
      </c>
      <c r="F284" t="str">
        <f t="shared" ref="B284:V299" ca="1" si="128">IF(ISBLANK(INDIRECT(ADDRESS(ROW(),F$1,4,1,"Raw_Data"))),"",(INDIRECT(ADDRESS(ROW(),F$1,4,1,"Raw_Data"))))</f>
        <v/>
      </c>
      <c r="G284">
        <f t="shared" ca="1" si="128"/>
        <v>258</v>
      </c>
      <c r="H284">
        <f t="shared" ca="1" si="128"/>
        <v>204</v>
      </c>
      <c r="I284" s="14" t="str">
        <f t="shared" ca="1" si="128"/>
        <v/>
      </c>
      <c r="J284" t="str">
        <f t="shared" ca="1" si="128"/>
        <v/>
      </c>
      <c r="K284" t="str">
        <f t="shared" ca="1" si="128"/>
        <v/>
      </c>
      <c r="L284" t="str">
        <f t="shared" ca="1" si="128"/>
        <v>C; w</v>
      </c>
      <c r="M284" t="str">
        <f t="shared" ca="1" si="128"/>
        <v/>
      </c>
      <c r="N284" t="str">
        <f t="shared" ca="1" si="128"/>
        <v/>
      </c>
      <c r="O284" t="str">
        <f t="shared" ca="1" si="128"/>
        <v/>
      </c>
      <c r="P284" t="str">
        <f t="shared" ca="1" si="128"/>
        <v>X</v>
      </c>
      <c r="Q284" t="str">
        <f t="shared" ca="1" si="128"/>
        <v/>
      </c>
      <c r="R284" t="str">
        <f t="shared" ca="1" si="128"/>
        <v/>
      </c>
      <c r="S284" t="str">
        <f t="shared" ca="1" si="128"/>
        <v/>
      </c>
      <c r="T284" t="str">
        <f t="shared" ca="1" si="128"/>
        <v/>
      </c>
      <c r="U284" t="str">
        <f t="shared" ca="1" si="128"/>
        <v/>
      </c>
      <c r="V284" t="str">
        <f t="shared" ca="1" si="128"/>
        <v/>
      </c>
      <c r="W284" t="str">
        <f t="shared" ca="1" si="126"/>
        <v/>
      </c>
      <c r="X284" t="str">
        <f t="shared" ca="1" si="126"/>
        <v/>
      </c>
      <c r="Y284" t="str">
        <f t="shared" ca="1" si="126"/>
        <v/>
      </c>
      <c r="Z284" t="str">
        <f t="shared" ca="1" si="126"/>
        <v/>
      </c>
      <c r="AA284" t="str">
        <f t="shared" ca="1" si="126"/>
        <v/>
      </c>
      <c r="AB284" t="str">
        <f t="shared" ca="1" si="100"/>
        <v/>
      </c>
      <c r="AC284" t="str">
        <f t="shared" ca="1" si="127"/>
        <v/>
      </c>
      <c r="AD284" t="str">
        <f t="shared" ca="1" si="127"/>
        <v/>
      </c>
      <c r="AE284" t="str">
        <f t="shared" ca="1" si="127"/>
        <v/>
      </c>
      <c r="AF284" t="str">
        <f t="shared" ca="1" si="127"/>
        <v>X</v>
      </c>
      <c r="AG284" t="str">
        <f t="shared" ca="1" si="127"/>
        <v/>
      </c>
      <c r="AH284" t="str">
        <f t="shared" ca="1" si="127"/>
        <v/>
      </c>
      <c r="AI284" t="str">
        <f t="shared" ca="1" si="127"/>
        <v/>
      </c>
      <c r="AJ284" t="str">
        <f t="shared" ca="1" si="127"/>
        <v/>
      </c>
      <c r="AK284" t="str">
        <f t="shared" ca="1" si="127"/>
        <v/>
      </c>
      <c r="AL284" t="str">
        <f t="shared" ca="1" si="127"/>
        <v/>
      </c>
      <c r="AM284" t="str">
        <f t="shared" ca="1" si="127"/>
        <v/>
      </c>
    </row>
    <row r="285" spans="1:39" x14ac:dyDescent="0.25">
      <c r="A285">
        <f t="shared" ca="1" si="124"/>
        <v>1965.1</v>
      </c>
      <c r="B285">
        <f t="shared" ca="1" si="128"/>
        <v>224</v>
      </c>
      <c r="D285" t="str">
        <f t="shared" ca="1" si="128"/>
        <v/>
      </c>
      <c r="E285" t="str">
        <f t="shared" ca="1" si="128"/>
        <v xml:space="preserve">Chandler Mill Stream (2150)...outlet of boreal bog </v>
      </c>
      <c r="F285" t="str">
        <f t="shared" ca="1" si="128"/>
        <v/>
      </c>
      <c r="G285">
        <f t="shared" ca="1" si="128"/>
        <v>258</v>
      </c>
      <c r="H285">
        <f t="shared" ca="1" si="128"/>
        <v>204</v>
      </c>
      <c r="I285" s="14" t="str">
        <f t="shared" ca="1" si="128"/>
        <v/>
      </c>
      <c r="J285" t="str">
        <f t="shared" ca="1" si="128"/>
        <v/>
      </c>
      <c r="K285" t="str">
        <f t="shared" ca="1" si="128"/>
        <v/>
      </c>
      <c r="L285" t="str">
        <f t="shared" ca="1" si="128"/>
        <v>w</v>
      </c>
      <c r="M285" t="str">
        <f t="shared" ca="1" si="128"/>
        <v/>
      </c>
      <c r="N285" t="str">
        <f t="shared" ca="1" si="128"/>
        <v/>
      </c>
      <c r="O285" t="str">
        <f t="shared" ca="1" si="128"/>
        <v/>
      </c>
      <c r="P285" t="str">
        <f t="shared" ca="1" si="128"/>
        <v/>
      </c>
      <c r="Q285" t="str">
        <f t="shared" ca="1" si="128"/>
        <v/>
      </c>
      <c r="R285" t="str">
        <f t="shared" ca="1" si="128"/>
        <v/>
      </c>
      <c r="S285" t="str">
        <f t="shared" ca="1" si="128"/>
        <v/>
      </c>
      <c r="T285" t="str">
        <f t="shared" ca="1" si="128"/>
        <v/>
      </c>
      <c r="U285" t="str">
        <f t="shared" ca="1" si="128"/>
        <v/>
      </c>
      <c r="V285" t="str">
        <f t="shared" ca="1" si="128"/>
        <v/>
      </c>
      <c r="W285" t="str">
        <f t="shared" ca="1" si="126"/>
        <v/>
      </c>
      <c r="X285" t="str">
        <f t="shared" ca="1" si="126"/>
        <v/>
      </c>
      <c r="Y285" t="str">
        <f t="shared" ca="1" si="126"/>
        <v/>
      </c>
      <c r="Z285" t="str">
        <f t="shared" ca="1" si="126"/>
        <v/>
      </c>
      <c r="AA285" t="str">
        <f t="shared" ca="1" si="126"/>
        <v/>
      </c>
      <c r="AB285" t="str">
        <f t="shared" ca="1" si="100"/>
        <v/>
      </c>
      <c r="AC285" t="str">
        <f t="shared" ca="1" si="127"/>
        <v/>
      </c>
      <c r="AD285" t="str">
        <f t="shared" ca="1" si="127"/>
        <v/>
      </c>
      <c r="AE285" t="str">
        <f t="shared" ca="1" si="127"/>
        <v/>
      </c>
      <c r="AF285" t="str">
        <f t="shared" ca="1" si="127"/>
        <v>X</v>
      </c>
      <c r="AG285" t="str">
        <f t="shared" ca="1" si="127"/>
        <v/>
      </c>
      <c r="AH285" t="str">
        <f t="shared" ca="1" si="127"/>
        <v/>
      </c>
      <c r="AI285" t="str">
        <f t="shared" ca="1" si="127"/>
        <v/>
      </c>
      <c r="AJ285" t="str">
        <f t="shared" ca="1" si="127"/>
        <v/>
      </c>
      <c r="AK285" t="str">
        <f t="shared" ca="1" si="127"/>
        <v/>
      </c>
      <c r="AL285" t="str">
        <f t="shared" ca="1" si="127"/>
        <v/>
      </c>
      <c r="AM285" t="str">
        <f t="shared" ca="1" si="127"/>
        <v/>
      </c>
    </row>
    <row r="286" spans="1:39" x14ac:dyDescent="0.25">
      <c r="A286">
        <f t="shared" ca="1" si="124"/>
        <v>1966.6</v>
      </c>
      <c r="B286">
        <f t="shared" ca="1" si="128"/>
        <v>222.5</v>
      </c>
      <c r="D286" t="str">
        <f t="shared" ca="1" si="128"/>
        <v/>
      </c>
      <c r="E286" t="str">
        <f t="shared" ca="1" si="128"/>
        <v>South Pond (2174)</v>
      </c>
      <c r="F286" t="str">
        <f t="shared" ca="1" si="128"/>
        <v/>
      </c>
      <c r="G286">
        <f t="shared" ca="1" si="128"/>
        <v>258</v>
      </c>
      <c r="H286">
        <f t="shared" ca="1" si="128"/>
        <v>204</v>
      </c>
      <c r="I286" s="14" t="str">
        <f t="shared" ca="1" si="128"/>
        <v/>
      </c>
      <c r="J286" t="str">
        <f t="shared" ca="1" si="128"/>
        <v/>
      </c>
      <c r="K286" t="str">
        <f t="shared" ca="1" si="128"/>
        <v/>
      </c>
      <c r="L286" t="str">
        <f t="shared" ca="1" si="128"/>
        <v>w</v>
      </c>
      <c r="M286" t="str">
        <f t="shared" ca="1" si="128"/>
        <v/>
      </c>
      <c r="N286" t="str">
        <f t="shared" ca="1" si="128"/>
        <v/>
      </c>
      <c r="O286" t="str">
        <f t="shared" ca="1" si="128"/>
        <v/>
      </c>
      <c r="P286" t="str">
        <f t="shared" ca="1" si="128"/>
        <v/>
      </c>
      <c r="Q286" t="str">
        <f t="shared" ca="1" si="128"/>
        <v/>
      </c>
      <c r="R286" t="str">
        <f t="shared" ca="1" si="128"/>
        <v/>
      </c>
      <c r="S286" t="str">
        <f t="shared" ca="1" si="128"/>
        <v/>
      </c>
      <c r="T286" t="str">
        <f t="shared" ca="1" si="128"/>
        <v/>
      </c>
      <c r="U286" t="str">
        <f t="shared" ca="1" si="128"/>
        <v/>
      </c>
      <c r="V286" t="str">
        <f t="shared" ca="1" si="128"/>
        <v/>
      </c>
      <c r="W286" t="str">
        <f t="shared" ca="1" si="126"/>
        <v/>
      </c>
      <c r="X286" t="str">
        <f t="shared" ca="1" si="126"/>
        <v/>
      </c>
      <c r="Y286" t="str">
        <f t="shared" ca="1" si="126"/>
        <v/>
      </c>
      <c r="Z286" t="str">
        <f t="shared" ca="1" si="126"/>
        <v/>
      </c>
      <c r="AA286" t="str">
        <f t="shared" ca="1" si="126"/>
        <v/>
      </c>
      <c r="AB286" t="str">
        <f t="shared" ca="1" si="100"/>
        <v/>
      </c>
      <c r="AC286" t="str">
        <f t="shared" ca="1" si="127"/>
        <v/>
      </c>
      <c r="AD286" t="str">
        <f t="shared" ca="1" si="127"/>
        <v/>
      </c>
      <c r="AE286" t="str">
        <f t="shared" ca="1" si="127"/>
        <v/>
      </c>
      <c r="AF286" t="str">
        <f t="shared" ca="1" si="127"/>
        <v>X</v>
      </c>
      <c r="AG286" t="str">
        <f t="shared" ca="1" si="127"/>
        <v/>
      </c>
      <c r="AH286" t="str">
        <f t="shared" ca="1" si="127"/>
        <v/>
      </c>
      <c r="AI286" t="str">
        <f t="shared" ca="1" si="127"/>
        <v/>
      </c>
      <c r="AJ286" t="str">
        <f t="shared" ca="1" si="127"/>
        <v/>
      </c>
      <c r="AK286" t="str">
        <f t="shared" ca="1" si="127"/>
        <v/>
      </c>
      <c r="AL286" t="str">
        <f t="shared" ca="1" si="127"/>
        <v/>
      </c>
      <c r="AM286" t="str">
        <f t="shared" ca="1" si="127"/>
        <v/>
      </c>
    </row>
    <row r="287" spans="1:39" s="11" customFormat="1" x14ac:dyDescent="0.25">
      <c r="A287" s="11">
        <f t="shared" ca="1" si="124"/>
        <v>1968.7</v>
      </c>
      <c r="B287" s="11">
        <f t="shared" ca="1" si="128"/>
        <v>220.4</v>
      </c>
      <c r="C287" s="11">
        <f ca="1">B287-B364</f>
        <v>69.200000000000017</v>
      </c>
      <c r="D287" s="11" t="str">
        <f t="shared" ca="1" si="128"/>
        <v>TOWN</v>
      </c>
      <c r="E287" s="11" t="str">
        <f t="shared" ca="1" si="128"/>
        <v xml:space="preserve">Maine 4 (1700)Rangeley Maine 04970 </v>
      </c>
      <c r="F287" s="11" t="str">
        <f t="shared" ca="1" si="128"/>
        <v>[stay at Hiker Hut 0.3W Shuttles avaiable to Rangeley for resupply]</v>
      </c>
      <c r="G287" s="11">
        <f t="shared" ca="1" si="128"/>
        <v>258</v>
      </c>
      <c r="H287" s="11">
        <f t="shared" ca="1" si="128"/>
        <v>204</v>
      </c>
      <c r="I287" s="11" t="str">
        <f t="shared" ca="1" si="128"/>
        <v/>
      </c>
      <c r="J287" s="11" t="str">
        <f t="shared" ca="1" si="128"/>
        <v/>
      </c>
      <c r="K287" s="11" t="str">
        <f t="shared" ca="1" si="128"/>
        <v/>
      </c>
      <c r="L287" s="11" t="str">
        <f t="shared" ca="1" si="128"/>
        <v>R; P (W-0.3m L; 9m PO; H; G; L; M; O; D; cl; f; 15m Oquossoc)</v>
      </c>
      <c r="M287" s="11" t="str">
        <f t="shared" ca="1" si="128"/>
        <v>W-0.3m</v>
      </c>
      <c r="N287" s="11" t="str">
        <f t="shared" ca="1" si="128"/>
        <v/>
      </c>
      <c r="O287" s="11" t="str">
        <f t="shared" ca="1" si="128"/>
        <v>X</v>
      </c>
      <c r="P287" s="11" t="str">
        <f t="shared" ca="1" si="128"/>
        <v/>
      </c>
      <c r="Q287" s="11" t="str">
        <f t="shared" ca="1" si="128"/>
        <v>X</v>
      </c>
      <c r="R287" s="11" t="str">
        <f t="shared" ca="1" si="128"/>
        <v>X</v>
      </c>
      <c r="S287" s="11" t="str">
        <f t="shared" ca="1" si="128"/>
        <v>X</v>
      </c>
      <c r="T287" s="11" t="str">
        <f t="shared" ca="1" si="128"/>
        <v>X</v>
      </c>
      <c r="U287" s="11" t="str">
        <f t="shared" ca="1" si="128"/>
        <v>X</v>
      </c>
      <c r="V287" s="11" t="str">
        <f t="shared" ca="1" si="128"/>
        <v>X</v>
      </c>
      <c r="W287" s="11" t="str">
        <f t="shared" ca="1" si="126"/>
        <v/>
      </c>
      <c r="X287" s="11" t="str">
        <f t="shared" ca="1" si="126"/>
        <v>X</v>
      </c>
      <c r="Y287" s="11" t="str">
        <f t="shared" ca="1" si="126"/>
        <v/>
      </c>
      <c r="Z287" s="11" t="str">
        <f t="shared" ca="1" si="126"/>
        <v/>
      </c>
      <c r="AA287" s="11" t="str">
        <f t="shared" ca="1" si="126"/>
        <v/>
      </c>
      <c r="AB287" s="11" t="str">
        <f t="shared" ca="1" si="100"/>
        <v>X</v>
      </c>
      <c r="AC287" s="11" t="str">
        <f t="shared" ca="1" si="127"/>
        <v/>
      </c>
      <c r="AD287" s="11" t="str">
        <f t="shared" ca="1" si="127"/>
        <v>X</v>
      </c>
      <c r="AE287" s="11" t="str">
        <f t="shared" ca="1" si="127"/>
        <v/>
      </c>
      <c r="AF287" s="11" t="str">
        <f t="shared" ca="1" si="127"/>
        <v/>
      </c>
      <c r="AG287" s="11" t="str">
        <f t="shared" ca="1" si="127"/>
        <v>X</v>
      </c>
      <c r="AH287" s="11">
        <f t="shared" ca="1" si="127"/>
        <v>9</v>
      </c>
      <c r="AI287" s="11" t="str">
        <f t="shared" ca="1" si="127"/>
        <v>M-F 9:30-4:15, Sa 9:30-12</v>
      </c>
      <c r="AJ287" s="11" t="str">
        <f t="shared" ca="1" si="127"/>
        <v>(207) 864-2233</v>
      </c>
      <c r="AK287" s="11" t="str">
        <f t="shared" ca="1" si="127"/>
        <v/>
      </c>
      <c r="AL287" s="11" t="str">
        <f t="shared" ca="1" si="127"/>
        <v/>
      </c>
      <c r="AM287" s="11" t="str">
        <f t="shared" ca="1" si="127"/>
        <v/>
      </c>
    </row>
    <row r="288" spans="1:39" x14ac:dyDescent="0.25">
      <c r="A288">
        <f t="shared" ca="1" si="124"/>
        <v>1968.8</v>
      </c>
      <c r="B288">
        <f t="shared" ca="1" si="128"/>
        <v>220.3</v>
      </c>
      <c r="D288" t="str">
        <f t="shared" ca="1" si="128"/>
        <v/>
      </c>
      <c r="E288" t="str">
        <f t="shared" ca="1" si="128"/>
        <v xml:space="preserve">Sandy River (1595)...footbridge </v>
      </c>
      <c r="F288" t="str">
        <f t="shared" ca="1" si="128"/>
        <v/>
      </c>
      <c r="G288">
        <f t="shared" ca="1" si="128"/>
        <v>258</v>
      </c>
      <c r="H288">
        <f t="shared" ca="1" si="128"/>
        <v>204</v>
      </c>
      <c r="I288" s="14" t="str">
        <f t="shared" ca="1" si="128"/>
        <v/>
      </c>
      <c r="J288" t="str">
        <f t="shared" ca="1" si="128"/>
        <v/>
      </c>
      <c r="K288" t="str">
        <f t="shared" ca="1" si="128"/>
        <v/>
      </c>
      <c r="L288" t="str">
        <f t="shared" ca="1" si="128"/>
        <v>w</v>
      </c>
      <c r="M288" t="str">
        <f t="shared" ca="1" si="128"/>
        <v/>
      </c>
      <c r="N288" t="str">
        <f t="shared" ca="1" si="128"/>
        <v/>
      </c>
      <c r="O288" t="str">
        <f t="shared" ca="1" si="128"/>
        <v/>
      </c>
      <c r="P288" t="str">
        <f t="shared" ca="1" si="128"/>
        <v/>
      </c>
      <c r="Q288" t="str">
        <f t="shared" ca="1" si="128"/>
        <v/>
      </c>
      <c r="R288" t="str">
        <f t="shared" ca="1" si="128"/>
        <v/>
      </c>
      <c r="S288" t="str">
        <f t="shared" ca="1" si="128"/>
        <v/>
      </c>
      <c r="T288" t="str">
        <f t="shared" ca="1" si="128"/>
        <v/>
      </c>
      <c r="U288" t="str">
        <f t="shared" ca="1" si="128"/>
        <v/>
      </c>
      <c r="V288" t="str">
        <f t="shared" ca="1" si="128"/>
        <v/>
      </c>
      <c r="W288" t="str">
        <f t="shared" ca="1" si="126"/>
        <v/>
      </c>
      <c r="X288" t="str">
        <f t="shared" ca="1" si="126"/>
        <v/>
      </c>
      <c r="Y288" t="str">
        <f t="shared" ca="1" si="126"/>
        <v/>
      </c>
      <c r="Z288" t="str">
        <f t="shared" ca="1" si="126"/>
        <v/>
      </c>
      <c r="AA288" t="str">
        <f t="shared" ca="1" si="126"/>
        <v/>
      </c>
      <c r="AB288" t="str">
        <f t="shared" ca="1" si="100"/>
        <v/>
      </c>
      <c r="AC288" t="str">
        <f t="shared" ca="1" si="127"/>
        <v/>
      </c>
      <c r="AD288" t="str">
        <f t="shared" ca="1" si="127"/>
        <v/>
      </c>
      <c r="AE288" t="str">
        <f t="shared" ca="1" si="127"/>
        <v/>
      </c>
      <c r="AF288" t="str">
        <f t="shared" ca="1" si="127"/>
        <v>X</v>
      </c>
      <c r="AG288" t="str">
        <f t="shared" ca="1" si="127"/>
        <v/>
      </c>
      <c r="AH288" t="str">
        <f t="shared" ca="1" si="127"/>
        <v/>
      </c>
      <c r="AI288" t="str">
        <f t="shared" ca="1" si="127"/>
        <v/>
      </c>
      <c r="AJ288" t="str">
        <f t="shared" ca="1" si="127"/>
        <v/>
      </c>
      <c r="AK288" t="str">
        <f t="shared" ca="1" si="127"/>
        <v/>
      </c>
      <c r="AL288" t="str">
        <f t="shared" ca="1" si="127"/>
        <v/>
      </c>
      <c r="AM288" t="str">
        <f t="shared" ca="1" si="127"/>
        <v/>
      </c>
    </row>
    <row r="289" spans="1:39" x14ac:dyDescent="0.25">
      <c r="A289">
        <f t="shared" ca="1" si="124"/>
        <v>1969.4</v>
      </c>
      <c r="B289">
        <f t="shared" ca="1" si="128"/>
        <v>219.7</v>
      </c>
      <c r="D289" t="str">
        <f t="shared" ca="1" si="128"/>
        <v/>
      </c>
      <c r="E289" t="str">
        <f t="shared" ca="1" si="128"/>
        <v>Gravel Road (1750)</v>
      </c>
      <c r="F289" t="str">
        <f t="shared" ca="1" si="128"/>
        <v/>
      </c>
      <c r="G289">
        <f t="shared" ca="1" si="128"/>
        <v>258</v>
      </c>
      <c r="H289">
        <f t="shared" ca="1" si="128"/>
        <v>204</v>
      </c>
      <c r="I289" s="14" t="str">
        <f t="shared" ca="1" si="128"/>
        <v/>
      </c>
      <c r="J289" t="str">
        <f t="shared" ca="1" si="128"/>
        <v/>
      </c>
      <c r="K289" t="str">
        <f t="shared" ca="1" si="128"/>
        <v/>
      </c>
      <c r="L289" t="str">
        <f t="shared" ca="1" si="128"/>
        <v/>
      </c>
      <c r="M289" t="str">
        <f t="shared" ca="1" si="128"/>
        <v/>
      </c>
      <c r="N289" t="str">
        <f t="shared" ca="1" si="128"/>
        <v/>
      </c>
      <c r="O289" t="str">
        <f t="shared" ca="1" si="128"/>
        <v/>
      </c>
      <c r="P289" t="str">
        <f t="shared" ca="1" si="128"/>
        <v/>
      </c>
      <c r="Q289" t="str">
        <f t="shared" ca="1" si="128"/>
        <v/>
      </c>
      <c r="R289" t="str">
        <f t="shared" ca="1" si="128"/>
        <v/>
      </c>
      <c r="S289" t="str">
        <f t="shared" ca="1" si="128"/>
        <v/>
      </c>
      <c r="T289" t="str">
        <f t="shared" ca="1" si="128"/>
        <v/>
      </c>
      <c r="U289" t="str">
        <f t="shared" ca="1" si="128"/>
        <v/>
      </c>
      <c r="V289" t="str">
        <f t="shared" ca="1" si="128"/>
        <v/>
      </c>
      <c r="W289" t="str">
        <f t="shared" ca="1" si="126"/>
        <v/>
      </c>
      <c r="X289" t="str">
        <f t="shared" ca="1" si="126"/>
        <v/>
      </c>
      <c r="Y289" t="str">
        <f t="shared" ca="1" si="126"/>
        <v/>
      </c>
      <c r="Z289" t="str">
        <f t="shared" ca="1" si="126"/>
        <v/>
      </c>
      <c r="AA289" t="str">
        <f t="shared" ca="1" si="126"/>
        <v/>
      </c>
      <c r="AB289" t="str">
        <f t="shared" ca="1" si="100"/>
        <v/>
      </c>
      <c r="AC289" t="str">
        <f t="shared" ca="1" si="127"/>
        <v/>
      </c>
      <c r="AD289" t="str">
        <f t="shared" ca="1" si="127"/>
        <v/>
      </c>
      <c r="AE289" t="str">
        <f t="shared" ca="1" si="127"/>
        <v/>
      </c>
      <c r="AF289" t="str">
        <f t="shared" ca="1" si="127"/>
        <v/>
      </c>
      <c r="AG289" t="str">
        <f t="shared" ca="1" si="127"/>
        <v/>
      </c>
      <c r="AH289" t="str">
        <f t="shared" ca="1" si="127"/>
        <v/>
      </c>
      <c r="AI289" t="str">
        <f t="shared" ca="1" si="127"/>
        <v/>
      </c>
      <c r="AJ289" t="str">
        <f t="shared" ca="1" si="127"/>
        <v/>
      </c>
      <c r="AK289" t="str">
        <f t="shared" ca="1" si="127"/>
        <v/>
      </c>
      <c r="AL289" t="str">
        <f t="shared" ca="1" si="127"/>
        <v/>
      </c>
      <c r="AM289" t="str">
        <f t="shared" ca="1" si="127"/>
        <v/>
      </c>
    </row>
    <row r="290" spans="1:39" x14ac:dyDescent="0.25">
      <c r="A290">
        <f t="shared" ca="1" si="124"/>
        <v>1970.5</v>
      </c>
      <c r="B290">
        <f t="shared" ca="1" si="128"/>
        <v>218.6</v>
      </c>
      <c r="D290" t="str">
        <f t="shared" ca="1" si="128"/>
        <v>SHELTER</v>
      </c>
      <c r="E290" t="str">
        <f t="shared" ca="1" si="128"/>
        <v xml:space="preserve">Piazza Rock Lean-to (2080) ...11.2mS; 8.9mN </v>
      </c>
      <c r="F290" t="str">
        <f t="shared" ca="1" si="128"/>
        <v>Water source is the stream that passes through the campsite. </v>
      </c>
      <c r="G290">
        <f t="shared" ca="1" si="128"/>
        <v>258</v>
      </c>
      <c r="H290">
        <f t="shared" ca="1" si="128"/>
        <v>204</v>
      </c>
      <c r="I290" s="14" t="str">
        <f t="shared" ca="1" si="128"/>
        <v/>
      </c>
      <c r="J290" t="str">
        <f t="shared" ca="1" si="128"/>
        <v/>
      </c>
      <c r="K290" t="str">
        <f t="shared" ca="1" si="128"/>
        <v/>
      </c>
      <c r="L290" t="str">
        <f t="shared" ca="1" si="128"/>
        <v>S; C; w</v>
      </c>
      <c r="M290" t="str">
        <f t="shared" ca="1" si="128"/>
        <v/>
      </c>
      <c r="N290" t="str">
        <f t="shared" ca="1" si="128"/>
        <v/>
      </c>
      <c r="O290" t="str">
        <f t="shared" ca="1" si="128"/>
        <v/>
      </c>
      <c r="P290" t="str">
        <f t="shared" ca="1" si="128"/>
        <v>X</v>
      </c>
      <c r="Q290" t="str">
        <f t="shared" ca="1" si="128"/>
        <v/>
      </c>
      <c r="R290" t="str">
        <f t="shared" ca="1" si="128"/>
        <v/>
      </c>
      <c r="S290" t="str">
        <f t="shared" ca="1" si="128"/>
        <v/>
      </c>
      <c r="T290" t="str">
        <f t="shared" ca="1" si="128"/>
        <v/>
      </c>
      <c r="U290" t="str">
        <f t="shared" ca="1" si="128"/>
        <v/>
      </c>
      <c r="V290" t="str">
        <f t="shared" ca="1" si="128"/>
        <v/>
      </c>
      <c r="W290" t="str">
        <f t="shared" ca="1" si="126"/>
        <v>X</v>
      </c>
      <c r="X290" t="str">
        <f t="shared" ca="1" si="126"/>
        <v/>
      </c>
      <c r="Y290" t="str">
        <f t="shared" ca="1" si="126"/>
        <v/>
      </c>
      <c r="Z290" t="str">
        <f t="shared" ca="1" si="126"/>
        <v/>
      </c>
      <c r="AA290" t="str">
        <f t="shared" ca="1" si="126"/>
        <v/>
      </c>
      <c r="AB290" t="str">
        <f t="shared" ref="AB290:AB353" ca="1" si="129">IF(ISBLANK(INDIRECT(ADDRESS(ROW(),AB$1,4,1,"Raw_Data"))),"",(INDIRECT(ADDRESS(ROW(),AB$1,4,1,"Raw_Data"))))</f>
        <v/>
      </c>
      <c r="AC290" t="str">
        <f t="shared" ca="1" si="127"/>
        <v/>
      </c>
      <c r="AD290" t="str">
        <f t="shared" ca="1" si="127"/>
        <v/>
      </c>
      <c r="AE290" t="str">
        <f t="shared" ca="1" si="127"/>
        <v/>
      </c>
      <c r="AF290" t="str">
        <f t="shared" ca="1" si="127"/>
        <v>X</v>
      </c>
      <c r="AG290" t="str">
        <f t="shared" ca="1" si="127"/>
        <v/>
      </c>
      <c r="AH290" t="str">
        <f t="shared" ca="1" si="127"/>
        <v/>
      </c>
      <c r="AI290" t="str">
        <f t="shared" ca="1" si="127"/>
        <v/>
      </c>
      <c r="AJ290" t="str">
        <f t="shared" ca="1" si="127"/>
        <v/>
      </c>
      <c r="AK290">
        <f t="shared" ca="1" si="127"/>
        <v>-70.531400000000005</v>
      </c>
      <c r="AL290">
        <f t="shared" ca="1" si="127"/>
        <v>44.904110000000003</v>
      </c>
      <c r="AM290">
        <f t="shared" ca="1" si="127"/>
        <v>2109</v>
      </c>
    </row>
    <row r="291" spans="1:39" x14ac:dyDescent="0.25">
      <c r="A291">
        <f t="shared" ca="1" si="124"/>
        <v>1971.4</v>
      </c>
      <c r="B291">
        <f t="shared" ca="1" si="128"/>
        <v>217.7</v>
      </c>
      <c r="D291" t="str">
        <f t="shared" ca="1" si="128"/>
        <v/>
      </c>
      <c r="E291" t="str">
        <f t="shared" ca="1" si="128"/>
        <v>Ethel Pond (2200)</v>
      </c>
      <c r="F291" t="str">
        <f t="shared" ca="1" si="128"/>
        <v/>
      </c>
      <c r="G291">
        <f t="shared" ca="1" si="128"/>
        <v>258</v>
      </c>
      <c r="H291">
        <f t="shared" ca="1" si="128"/>
        <v>204</v>
      </c>
      <c r="I291" s="14" t="str">
        <f t="shared" ca="1" si="128"/>
        <v/>
      </c>
      <c r="J291" t="str">
        <f t="shared" ref="J291:V292" ca="1" si="130">IF(ISBLANK(INDIRECT(ADDRESS(ROW(),J$1,4,1,"Raw_Data"))),"",(INDIRECT(ADDRESS(ROW(),J$1,4,1,"Raw_Data"))))</f>
        <v/>
      </c>
      <c r="K291" t="str">
        <f t="shared" ca="1" si="130"/>
        <v/>
      </c>
      <c r="L291" t="str">
        <f t="shared" ca="1" si="130"/>
        <v>w</v>
      </c>
      <c r="M291" t="str">
        <f t="shared" ca="1" si="130"/>
        <v/>
      </c>
      <c r="N291" t="str">
        <f t="shared" ca="1" si="130"/>
        <v/>
      </c>
      <c r="O291" t="str">
        <f t="shared" ca="1" si="130"/>
        <v/>
      </c>
      <c r="P291" t="str">
        <f t="shared" ca="1" si="130"/>
        <v/>
      </c>
      <c r="Q291" t="str">
        <f t="shared" ca="1" si="130"/>
        <v/>
      </c>
      <c r="R291" t="str">
        <f t="shared" ca="1" si="130"/>
        <v/>
      </c>
      <c r="S291" t="str">
        <f t="shared" ca="1" si="130"/>
        <v/>
      </c>
      <c r="T291" t="str">
        <f t="shared" ca="1" si="130"/>
        <v/>
      </c>
      <c r="U291" t="str">
        <f t="shared" ca="1" si="130"/>
        <v/>
      </c>
      <c r="V291" t="str">
        <f t="shared" ca="1" si="130"/>
        <v/>
      </c>
      <c r="W291" t="str">
        <f t="shared" ref="W291:AA300" ca="1" si="131">IF(ISBLANK(INDIRECT(ADDRESS(ROW(),W$1,4,1,"Raw_Data"))),"",(INDIRECT(ADDRESS(ROW(),W$1,4,1,"Raw_Data"))))</f>
        <v/>
      </c>
      <c r="X291" t="str">
        <f t="shared" ca="1" si="131"/>
        <v/>
      </c>
      <c r="Y291" t="str">
        <f t="shared" ca="1" si="131"/>
        <v/>
      </c>
      <c r="Z291" t="str">
        <f t="shared" ca="1" si="131"/>
        <v/>
      </c>
      <c r="AA291" t="str">
        <f t="shared" ca="1" si="131"/>
        <v/>
      </c>
      <c r="AB291" t="str">
        <f t="shared" ca="1" si="129"/>
        <v/>
      </c>
      <c r="AC291" t="str">
        <f t="shared" ref="AC291:AM300" ca="1" si="132">IF(ISBLANK(INDIRECT(ADDRESS(ROW(),AC$1,4,1,"Raw_Data"))),"",(INDIRECT(ADDRESS(ROW(),AC$1,4,1,"Raw_Data"))))</f>
        <v/>
      </c>
      <c r="AD291" t="str">
        <f t="shared" ca="1" si="132"/>
        <v/>
      </c>
      <c r="AE291" t="str">
        <f t="shared" ca="1" si="132"/>
        <v/>
      </c>
      <c r="AF291" t="str">
        <f t="shared" ca="1" si="132"/>
        <v>X</v>
      </c>
      <c r="AG291" t="str">
        <f t="shared" ca="1" si="132"/>
        <v/>
      </c>
      <c r="AH291" t="str">
        <f t="shared" ca="1" si="132"/>
        <v/>
      </c>
      <c r="AI291" t="str">
        <f t="shared" ca="1" si="132"/>
        <v/>
      </c>
      <c r="AJ291" t="str">
        <f t="shared" ca="1" si="132"/>
        <v/>
      </c>
      <c r="AK291" t="str">
        <f t="shared" ca="1" si="132"/>
        <v/>
      </c>
      <c r="AL291" t="str">
        <f t="shared" ca="1" si="132"/>
        <v/>
      </c>
      <c r="AM291" t="str">
        <f t="shared" ca="1" si="132"/>
        <v/>
      </c>
    </row>
    <row r="292" spans="1:39" x14ac:dyDescent="0.25">
      <c r="A292">
        <f t="shared" ref="A292:R307" ca="1" si="133">IF(ISBLANK(INDIRECT(ADDRESS(ROW(),A$1,4,1,"Raw_Data"))),"",(INDIRECT(ADDRESS(ROW(),A$1,4,1,"Raw_Data"))))</f>
        <v>1971.8</v>
      </c>
      <c r="B292">
        <f t="shared" ca="1" si="133"/>
        <v>217.3</v>
      </c>
      <c r="D292" t="str">
        <f t="shared" ca="1" si="133"/>
        <v/>
      </c>
      <c r="E292" t="str">
        <f t="shared" ca="1" si="133"/>
        <v>Saddleback Stream (2350)</v>
      </c>
      <c r="F292" t="str">
        <f t="shared" ca="1" si="133"/>
        <v/>
      </c>
      <c r="G292">
        <f t="shared" ca="1" si="133"/>
        <v>258</v>
      </c>
      <c r="H292">
        <f t="shared" ca="1" si="133"/>
        <v>204</v>
      </c>
      <c r="I292" s="14" t="str">
        <f t="shared" ca="1" si="128"/>
        <v/>
      </c>
      <c r="J292" t="str">
        <f t="shared" ca="1" si="133"/>
        <v/>
      </c>
      <c r="K292" t="str">
        <f t="shared" ca="1" si="133"/>
        <v/>
      </c>
      <c r="L292" t="str">
        <f t="shared" ca="1" si="133"/>
        <v>w</v>
      </c>
      <c r="M292" t="str">
        <f t="shared" ca="1" si="133"/>
        <v/>
      </c>
      <c r="N292" t="str">
        <f t="shared" ca="1" si="133"/>
        <v/>
      </c>
      <c r="O292" t="str">
        <f t="shared" ca="1" si="133"/>
        <v/>
      </c>
      <c r="P292" t="str">
        <f t="shared" ca="1" si="133"/>
        <v/>
      </c>
      <c r="Q292" t="str">
        <f t="shared" ca="1" si="133"/>
        <v/>
      </c>
      <c r="R292" t="str">
        <f t="shared" ca="1" si="133"/>
        <v/>
      </c>
      <c r="S292" t="str">
        <f t="shared" ca="1" si="130"/>
        <v/>
      </c>
      <c r="T292" t="str">
        <f t="shared" ca="1" si="130"/>
        <v/>
      </c>
      <c r="U292" t="str">
        <f t="shared" ca="1" si="130"/>
        <v/>
      </c>
      <c r="V292" t="str">
        <f t="shared" ca="1" si="130"/>
        <v/>
      </c>
      <c r="W292" t="str">
        <f t="shared" ca="1" si="131"/>
        <v/>
      </c>
      <c r="X292" t="str">
        <f t="shared" ca="1" si="131"/>
        <v/>
      </c>
      <c r="Y292" t="str">
        <f t="shared" ca="1" si="131"/>
        <v/>
      </c>
      <c r="Z292" t="str">
        <f t="shared" ca="1" si="131"/>
        <v/>
      </c>
      <c r="AA292" t="str">
        <f t="shared" ca="1" si="131"/>
        <v/>
      </c>
      <c r="AB292" t="str">
        <f t="shared" ca="1" si="129"/>
        <v/>
      </c>
      <c r="AC292" t="str">
        <f t="shared" ca="1" si="132"/>
        <v/>
      </c>
      <c r="AD292" t="str">
        <f t="shared" ca="1" si="132"/>
        <v/>
      </c>
      <c r="AE292" t="str">
        <f t="shared" ca="1" si="132"/>
        <v/>
      </c>
      <c r="AF292" t="str">
        <f t="shared" ca="1" si="132"/>
        <v>X</v>
      </c>
      <c r="AG292" t="str">
        <f t="shared" ca="1" si="132"/>
        <v/>
      </c>
      <c r="AH292" t="str">
        <f t="shared" ca="1" si="132"/>
        <v/>
      </c>
      <c r="AI292" t="str">
        <f t="shared" ca="1" si="132"/>
        <v/>
      </c>
      <c r="AJ292" t="str">
        <f t="shared" ca="1" si="132"/>
        <v/>
      </c>
      <c r="AK292" t="str">
        <f t="shared" ca="1" si="132"/>
        <v/>
      </c>
      <c r="AL292" t="str">
        <f t="shared" ca="1" si="132"/>
        <v/>
      </c>
      <c r="AM292" t="str">
        <f t="shared" ca="1" si="132"/>
        <v/>
      </c>
    </row>
    <row r="293" spans="1:39" x14ac:dyDescent="0.25">
      <c r="A293">
        <f t="shared" ca="1" si="133"/>
        <v>1972.4</v>
      </c>
      <c r="B293">
        <f t="shared" ref="B293:V300" ca="1" si="134">IF(ISBLANK(INDIRECT(ADDRESS(ROW(),B$1,4,1,"Raw_Data"))),"",(INDIRECT(ADDRESS(ROW(),B$1,4,1,"Raw_Data"))))</f>
        <v>216.7</v>
      </c>
      <c r="D293" t="str">
        <f t="shared" ca="1" si="134"/>
        <v/>
      </c>
      <c r="E293" t="str">
        <f t="shared" ca="1" si="134"/>
        <v xml:space="preserve">Moose and Deer Pond Outlet near Eddy Pond (2616)...last water for the next 6 miles north </v>
      </c>
      <c r="F293" t="str">
        <f t="shared" ca="1" si="134"/>
        <v/>
      </c>
      <c r="G293">
        <f t="shared" ca="1" si="134"/>
        <v>258</v>
      </c>
      <c r="H293">
        <f t="shared" ca="1" si="134"/>
        <v>204</v>
      </c>
      <c r="I293" s="14" t="str">
        <f t="shared" ca="1" si="128"/>
        <v/>
      </c>
      <c r="J293" t="str">
        <f t="shared" ca="1" si="134"/>
        <v/>
      </c>
      <c r="K293" t="str">
        <f t="shared" ca="1" si="134"/>
        <v/>
      </c>
      <c r="L293" t="str">
        <f t="shared" ca="1" si="134"/>
        <v>w</v>
      </c>
      <c r="M293" t="str">
        <f t="shared" ca="1" si="134"/>
        <v/>
      </c>
      <c r="N293" t="str">
        <f t="shared" ca="1" si="134"/>
        <v/>
      </c>
      <c r="O293" t="str">
        <f t="shared" ca="1" si="134"/>
        <v/>
      </c>
      <c r="P293" t="str">
        <f t="shared" ca="1" si="134"/>
        <v/>
      </c>
      <c r="Q293" t="str">
        <f t="shared" ca="1" si="134"/>
        <v/>
      </c>
      <c r="R293" t="str">
        <f t="shared" ca="1" si="134"/>
        <v/>
      </c>
      <c r="S293" t="str">
        <f t="shared" ca="1" si="134"/>
        <v/>
      </c>
      <c r="T293" t="str">
        <f t="shared" ca="1" si="134"/>
        <v/>
      </c>
      <c r="U293" t="str">
        <f t="shared" ca="1" si="134"/>
        <v/>
      </c>
      <c r="V293" t="str">
        <f t="shared" ca="1" si="134"/>
        <v/>
      </c>
      <c r="W293" t="str">
        <f t="shared" ca="1" si="131"/>
        <v/>
      </c>
      <c r="X293" t="str">
        <f t="shared" ca="1" si="131"/>
        <v/>
      </c>
      <c r="Y293" t="str">
        <f t="shared" ca="1" si="131"/>
        <v/>
      </c>
      <c r="Z293" t="str">
        <f t="shared" ca="1" si="131"/>
        <v/>
      </c>
      <c r="AA293" t="str">
        <f t="shared" ca="1" si="131"/>
        <v/>
      </c>
      <c r="AB293" t="str">
        <f t="shared" ca="1" si="129"/>
        <v/>
      </c>
      <c r="AC293" t="str">
        <f t="shared" ca="1" si="132"/>
        <v/>
      </c>
      <c r="AD293" t="str">
        <f t="shared" ca="1" si="132"/>
        <v/>
      </c>
      <c r="AE293" t="str">
        <f t="shared" ca="1" si="132"/>
        <v/>
      </c>
      <c r="AF293" t="str">
        <f t="shared" ca="1" si="132"/>
        <v>X</v>
      </c>
      <c r="AG293" t="str">
        <f t="shared" ca="1" si="132"/>
        <v/>
      </c>
      <c r="AH293" t="str">
        <f t="shared" ca="1" si="132"/>
        <v/>
      </c>
      <c r="AI293" t="str">
        <f t="shared" ca="1" si="132"/>
        <v/>
      </c>
      <c r="AJ293" t="str">
        <f t="shared" ca="1" si="132"/>
        <v/>
      </c>
      <c r="AK293" t="str">
        <f t="shared" ca="1" si="132"/>
        <v/>
      </c>
      <c r="AL293" t="str">
        <f t="shared" ca="1" si="132"/>
        <v/>
      </c>
      <c r="AM293" t="str">
        <f t="shared" ca="1" si="132"/>
        <v/>
      </c>
    </row>
    <row r="294" spans="1:39" x14ac:dyDescent="0.25">
      <c r="A294">
        <f t="shared" ca="1" si="133"/>
        <v>1972.6</v>
      </c>
      <c r="B294">
        <f t="shared" ca="1" si="134"/>
        <v>216.5</v>
      </c>
      <c r="D294" t="str">
        <f t="shared" ca="1" si="134"/>
        <v/>
      </c>
      <c r="E294" t="str">
        <f t="shared" ca="1" si="134"/>
        <v>Gravel Logging Road (2625)</v>
      </c>
      <c r="F294" t="str">
        <f t="shared" ca="1" si="134"/>
        <v/>
      </c>
      <c r="G294">
        <f t="shared" ca="1" si="134"/>
        <v>258</v>
      </c>
      <c r="H294">
        <f t="shared" ca="1" si="134"/>
        <v>204</v>
      </c>
      <c r="I294" s="14" t="str">
        <f t="shared" ca="1" si="128"/>
        <v/>
      </c>
      <c r="J294" t="str">
        <f t="shared" ca="1" si="134"/>
        <v/>
      </c>
      <c r="K294" t="str">
        <f t="shared" ca="1" si="134"/>
        <v/>
      </c>
      <c r="L294" t="str">
        <f t="shared" ca="1" si="134"/>
        <v/>
      </c>
      <c r="M294" t="str">
        <f t="shared" ca="1" si="134"/>
        <v/>
      </c>
      <c r="N294" t="str">
        <f t="shared" ca="1" si="134"/>
        <v/>
      </c>
      <c r="O294" t="str">
        <f t="shared" ca="1" si="134"/>
        <v/>
      </c>
      <c r="P294" t="str">
        <f t="shared" ca="1" si="134"/>
        <v/>
      </c>
      <c r="Q294" t="str">
        <f t="shared" ca="1" si="134"/>
        <v/>
      </c>
      <c r="R294" t="str">
        <f t="shared" ca="1" si="134"/>
        <v/>
      </c>
      <c r="S294" t="str">
        <f t="shared" ca="1" si="134"/>
        <v/>
      </c>
      <c r="T294" t="str">
        <f t="shared" ca="1" si="134"/>
        <v/>
      </c>
      <c r="U294" t="str">
        <f t="shared" ca="1" si="134"/>
        <v/>
      </c>
      <c r="V294" t="str">
        <f t="shared" ca="1" si="134"/>
        <v/>
      </c>
      <c r="W294" t="str">
        <f t="shared" ca="1" si="131"/>
        <v/>
      </c>
      <c r="X294" t="str">
        <f t="shared" ca="1" si="131"/>
        <v/>
      </c>
      <c r="Y294" t="str">
        <f t="shared" ca="1" si="131"/>
        <v/>
      </c>
      <c r="Z294" t="str">
        <f t="shared" ca="1" si="131"/>
        <v/>
      </c>
      <c r="AA294" t="str">
        <f t="shared" ca="1" si="131"/>
        <v/>
      </c>
      <c r="AB294" t="str">
        <f t="shared" ca="1" si="129"/>
        <v/>
      </c>
      <c r="AC294" t="str">
        <f t="shared" ca="1" si="132"/>
        <v/>
      </c>
      <c r="AD294" t="str">
        <f t="shared" ca="1" si="132"/>
        <v/>
      </c>
      <c r="AE294" t="str">
        <f t="shared" ca="1" si="132"/>
        <v/>
      </c>
      <c r="AF294" t="str">
        <f t="shared" ca="1" si="132"/>
        <v/>
      </c>
      <c r="AG294" t="str">
        <f t="shared" ca="1" si="132"/>
        <v/>
      </c>
      <c r="AH294" t="str">
        <f t="shared" ca="1" si="132"/>
        <v/>
      </c>
      <c r="AI294" t="str">
        <f t="shared" ca="1" si="132"/>
        <v/>
      </c>
      <c r="AJ294" t="str">
        <f t="shared" ca="1" si="132"/>
        <v/>
      </c>
      <c r="AK294" t="str">
        <f t="shared" ca="1" si="132"/>
        <v/>
      </c>
      <c r="AL294" t="str">
        <f t="shared" ca="1" si="132"/>
        <v/>
      </c>
      <c r="AM294" t="str">
        <f t="shared" ca="1" si="132"/>
        <v/>
      </c>
    </row>
    <row r="295" spans="1:39" x14ac:dyDescent="0.25">
      <c r="A295">
        <f t="shared" ca="1" si="133"/>
        <v>1973.4</v>
      </c>
      <c r="B295">
        <f t="shared" ca="1" si="134"/>
        <v>215.7</v>
      </c>
      <c r="D295" t="str">
        <f t="shared" ca="1" si="134"/>
        <v/>
      </c>
      <c r="E295" t="str">
        <f t="shared" ca="1" si="134"/>
        <v xml:space="preserve">Treeline (3700)...above treeline for the next 2.9 miles north </v>
      </c>
      <c r="F295" t="str">
        <f t="shared" ca="1" si="134"/>
        <v/>
      </c>
      <c r="G295">
        <f t="shared" ca="1" si="134"/>
        <v>258</v>
      </c>
      <c r="H295">
        <f t="shared" ca="1" si="134"/>
        <v>204</v>
      </c>
      <c r="I295" s="14" t="str">
        <f t="shared" ca="1" si="128"/>
        <v/>
      </c>
      <c r="J295" t="str">
        <f t="shared" ca="1" si="134"/>
        <v/>
      </c>
      <c r="K295" t="str">
        <f t="shared" ca="1" si="134"/>
        <v/>
      </c>
      <c r="L295" t="str">
        <f t="shared" ca="1" si="134"/>
        <v/>
      </c>
      <c r="M295" t="str">
        <f t="shared" ca="1" si="134"/>
        <v/>
      </c>
      <c r="N295" t="str">
        <f t="shared" ca="1" si="134"/>
        <v/>
      </c>
      <c r="O295" t="str">
        <f t="shared" ca="1" si="134"/>
        <v/>
      </c>
      <c r="P295" t="str">
        <f t="shared" ca="1" si="134"/>
        <v/>
      </c>
      <c r="Q295" t="str">
        <f t="shared" ca="1" si="134"/>
        <v/>
      </c>
      <c r="R295" t="str">
        <f t="shared" ca="1" si="134"/>
        <v/>
      </c>
      <c r="S295" t="str">
        <f t="shared" ca="1" si="134"/>
        <v/>
      </c>
      <c r="T295" t="str">
        <f t="shared" ca="1" si="134"/>
        <v/>
      </c>
      <c r="U295" t="str">
        <f t="shared" ca="1" si="134"/>
        <v/>
      </c>
      <c r="V295" t="str">
        <f t="shared" ca="1" si="134"/>
        <v/>
      </c>
      <c r="W295" t="str">
        <f t="shared" ca="1" si="131"/>
        <v/>
      </c>
      <c r="X295" t="str">
        <f t="shared" ca="1" si="131"/>
        <v/>
      </c>
      <c r="Y295" t="str">
        <f t="shared" ca="1" si="131"/>
        <v/>
      </c>
      <c r="Z295" t="str">
        <f t="shared" ca="1" si="131"/>
        <v/>
      </c>
      <c r="AA295" t="str">
        <f t="shared" ca="1" si="131"/>
        <v/>
      </c>
      <c r="AB295" t="str">
        <f t="shared" ca="1" si="129"/>
        <v/>
      </c>
      <c r="AC295" t="str">
        <f t="shared" ca="1" si="132"/>
        <v/>
      </c>
      <c r="AD295" t="str">
        <f t="shared" ca="1" si="132"/>
        <v/>
      </c>
      <c r="AE295" t="str">
        <f t="shared" ca="1" si="132"/>
        <v/>
      </c>
      <c r="AF295" t="str">
        <f t="shared" ca="1" si="132"/>
        <v/>
      </c>
      <c r="AG295" t="str">
        <f t="shared" ca="1" si="132"/>
        <v/>
      </c>
      <c r="AH295" t="str">
        <f t="shared" ca="1" si="132"/>
        <v/>
      </c>
      <c r="AI295" t="str">
        <f t="shared" ca="1" si="132"/>
        <v/>
      </c>
      <c r="AJ295" t="str">
        <f t="shared" ca="1" si="132"/>
        <v/>
      </c>
      <c r="AK295" t="str">
        <f t="shared" ca="1" si="132"/>
        <v/>
      </c>
      <c r="AL295" t="str">
        <f t="shared" ca="1" si="132"/>
        <v/>
      </c>
      <c r="AM295" t="str">
        <f t="shared" ca="1" si="132"/>
        <v/>
      </c>
    </row>
    <row r="296" spans="1:39" x14ac:dyDescent="0.25">
      <c r="A296">
        <f t="shared" ca="1" si="133"/>
        <v>1974.4</v>
      </c>
      <c r="B296">
        <f t="shared" ca="1" si="134"/>
        <v>214.7</v>
      </c>
      <c r="D296" t="str">
        <f t="shared" ca="1" si="134"/>
        <v>FEATURE</v>
      </c>
      <c r="E296" t="str">
        <f t="shared" ca="1" si="134"/>
        <v>Saddleback Mountain (4120)</v>
      </c>
      <c r="F296" t="str">
        <f t="shared" ca="1" si="134"/>
        <v/>
      </c>
      <c r="G296">
        <f t="shared" ca="1" si="134"/>
        <v>258</v>
      </c>
      <c r="H296">
        <f t="shared" ca="1" si="134"/>
        <v>205</v>
      </c>
      <c r="I296" s="14" t="str">
        <f t="shared" ca="1" si="128"/>
        <v/>
      </c>
      <c r="J296" t="str">
        <f t="shared" ca="1" si="134"/>
        <v/>
      </c>
      <c r="K296" t="str">
        <f t="shared" ca="1" si="134"/>
        <v/>
      </c>
      <c r="L296" t="str">
        <f t="shared" ca="1" si="134"/>
        <v/>
      </c>
      <c r="M296" t="str">
        <f t="shared" ca="1" si="134"/>
        <v/>
      </c>
      <c r="N296" t="str">
        <f t="shared" ca="1" si="134"/>
        <v/>
      </c>
      <c r="O296" t="str">
        <f t="shared" ca="1" si="134"/>
        <v/>
      </c>
      <c r="P296" t="str">
        <f t="shared" ca="1" si="134"/>
        <v/>
      </c>
      <c r="Q296" t="str">
        <f t="shared" ca="1" si="134"/>
        <v/>
      </c>
      <c r="R296" t="str">
        <f t="shared" ca="1" si="134"/>
        <v/>
      </c>
      <c r="S296" t="str">
        <f t="shared" ca="1" si="134"/>
        <v/>
      </c>
      <c r="T296" t="str">
        <f t="shared" ca="1" si="134"/>
        <v/>
      </c>
      <c r="U296" t="str">
        <f t="shared" ca="1" si="134"/>
        <v/>
      </c>
      <c r="V296" t="str">
        <f t="shared" ca="1" si="134"/>
        <v/>
      </c>
      <c r="W296" t="str">
        <f t="shared" ca="1" si="131"/>
        <v/>
      </c>
      <c r="X296" t="str">
        <f t="shared" ca="1" si="131"/>
        <v/>
      </c>
      <c r="Y296" t="str">
        <f t="shared" ca="1" si="131"/>
        <v/>
      </c>
      <c r="Z296" t="str">
        <f t="shared" ca="1" si="131"/>
        <v/>
      </c>
      <c r="AA296" t="str">
        <f t="shared" ca="1" si="131"/>
        <v/>
      </c>
      <c r="AB296" t="str">
        <f t="shared" ca="1" si="129"/>
        <v/>
      </c>
      <c r="AC296" t="str">
        <f t="shared" ca="1" si="132"/>
        <v/>
      </c>
      <c r="AD296" t="str">
        <f t="shared" ca="1" si="132"/>
        <v/>
      </c>
      <c r="AE296" t="str">
        <f t="shared" ca="1" si="132"/>
        <v/>
      </c>
      <c r="AF296" t="str">
        <f t="shared" ca="1" si="132"/>
        <v/>
      </c>
      <c r="AG296" t="str">
        <f t="shared" ca="1" si="132"/>
        <v/>
      </c>
      <c r="AH296" t="str">
        <f t="shared" ca="1" si="132"/>
        <v/>
      </c>
      <c r="AI296" t="str">
        <f t="shared" ca="1" si="132"/>
        <v/>
      </c>
      <c r="AJ296" t="str">
        <f t="shared" ca="1" si="132"/>
        <v/>
      </c>
      <c r="AK296" t="str">
        <f t="shared" ca="1" si="132"/>
        <v/>
      </c>
      <c r="AL296" t="str">
        <f t="shared" ca="1" si="132"/>
        <v/>
      </c>
      <c r="AM296" t="str">
        <f t="shared" ca="1" si="132"/>
        <v/>
      </c>
    </row>
    <row r="297" spans="1:39" x14ac:dyDescent="0.25">
      <c r="A297">
        <f t="shared" ca="1" si="133"/>
        <v>1976</v>
      </c>
      <c r="B297">
        <f t="shared" ca="1" si="134"/>
        <v>213.1</v>
      </c>
      <c r="D297" t="str">
        <f t="shared" ca="1" si="134"/>
        <v/>
      </c>
      <c r="E297" t="str">
        <f t="shared" ca="1" si="134"/>
        <v>The Horn (4041)</v>
      </c>
      <c r="F297" t="str">
        <f t="shared" ca="1" si="134"/>
        <v/>
      </c>
      <c r="G297">
        <f t="shared" ca="1" si="134"/>
        <v>258</v>
      </c>
      <c r="H297">
        <f t="shared" ca="1" si="134"/>
        <v>205</v>
      </c>
      <c r="I297" s="14" t="str">
        <f t="shared" ca="1" si="128"/>
        <v/>
      </c>
      <c r="J297" t="str">
        <f t="shared" ca="1" si="134"/>
        <v/>
      </c>
      <c r="K297" t="str">
        <f t="shared" ca="1" si="134"/>
        <v/>
      </c>
      <c r="L297" t="str">
        <f t="shared" ca="1" si="134"/>
        <v/>
      </c>
      <c r="M297" t="str">
        <f t="shared" ca="1" si="134"/>
        <v/>
      </c>
      <c r="N297" t="str">
        <f t="shared" ca="1" si="134"/>
        <v/>
      </c>
      <c r="O297" t="str">
        <f t="shared" ca="1" si="134"/>
        <v/>
      </c>
      <c r="P297" t="str">
        <f t="shared" ca="1" si="134"/>
        <v/>
      </c>
      <c r="Q297" t="str">
        <f t="shared" ca="1" si="134"/>
        <v/>
      </c>
      <c r="R297" t="str">
        <f t="shared" ca="1" si="134"/>
        <v/>
      </c>
      <c r="S297" t="str">
        <f t="shared" ca="1" si="134"/>
        <v/>
      </c>
      <c r="T297" t="str">
        <f t="shared" ca="1" si="134"/>
        <v/>
      </c>
      <c r="U297" t="str">
        <f t="shared" ca="1" si="134"/>
        <v/>
      </c>
      <c r="V297" t="str">
        <f t="shared" ca="1" si="134"/>
        <v/>
      </c>
      <c r="W297" t="str">
        <f t="shared" ca="1" si="131"/>
        <v/>
      </c>
      <c r="X297" t="str">
        <f t="shared" ca="1" si="131"/>
        <v/>
      </c>
      <c r="Y297" t="str">
        <f t="shared" ca="1" si="131"/>
        <v/>
      </c>
      <c r="Z297" t="str">
        <f t="shared" ca="1" si="131"/>
        <v/>
      </c>
      <c r="AA297" t="str">
        <f t="shared" ca="1" si="131"/>
        <v/>
      </c>
      <c r="AB297" t="str">
        <f t="shared" ca="1" si="129"/>
        <v/>
      </c>
      <c r="AC297" t="str">
        <f t="shared" ca="1" si="132"/>
        <v/>
      </c>
      <c r="AD297" t="str">
        <f t="shared" ca="1" si="132"/>
        <v/>
      </c>
      <c r="AE297" t="str">
        <f t="shared" ca="1" si="132"/>
        <v/>
      </c>
      <c r="AF297" t="str">
        <f t="shared" ca="1" si="132"/>
        <v/>
      </c>
      <c r="AG297" t="str">
        <f t="shared" ca="1" si="132"/>
        <v/>
      </c>
      <c r="AH297" t="str">
        <f t="shared" ca="1" si="132"/>
        <v/>
      </c>
      <c r="AI297" t="str">
        <f t="shared" ca="1" si="132"/>
        <v/>
      </c>
      <c r="AJ297" t="str">
        <f t="shared" ca="1" si="132"/>
        <v/>
      </c>
      <c r="AK297" t="str">
        <f t="shared" ca="1" si="132"/>
        <v/>
      </c>
      <c r="AL297" t="str">
        <f t="shared" ca="1" si="132"/>
        <v/>
      </c>
      <c r="AM297" t="str">
        <f t="shared" ca="1" si="132"/>
        <v/>
      </c>
    </row>
    <row r="298" spans="1:39" x14ac:dyDescent="0.25">
      <c r="A298">
        <f t="shared" ca="1" si="133"/>
        <v>1976.3</v>
      </c>
      <c r="B298">
        <f t="shared" ca="1" si="134"/>
        <v>212.8</v>
      </c>
      <c r="D298" t="str">
        <f t="shared" ca="1" si="134"/>
        <v/>
      </c>
      <c r="E298" t="str">
        <f t="shared" ca="1" si="134"/>
        <v xml:space="preserve">Treeline (3620)...above treeline for the next 2.9 miles south </v>
      </c>
      <c r="F298" t="str">
        <f t="shared" ca="1" si="134"/>
        <v/>
      </c>
      <c r="G298">
        <f t="shared" ca="1" si="134"/>
        <v>258</v>
      </c>
      <c r="H298">
        <f t="shared" ca="1" si="134"/>
        <v>205</v>
      </c>
      <c r="I298" s="14" t="str">
        <f t="shared" ca="1" si="128"/>
        <v/>
      </c>
      <c r="J298" t="str">
        <f t="shared" ca="1" si="134"/>
        <v/>
      </c>
      <c r="K298" t="str">
        <f t="shared" ca="1" si="134"/>
        <v/>
      </c>
      <c r="L298" t="str">
        <f t="shared" ca="1" si="134"/>
        <v/>
      </c>
      <c r="M298" t="str">
        <f t="shared" ca="1" si="134"/>
        <v/>
      </c>
      <c r="N298" t="str">
        <f t="shared" ca="1" si="134"/>
        <v/>
      </c>
      <c r="O298" t="str">
        <f t="shared" ca="1" si="134"/>
        <v/>
      </c>
      <c r="P298" t="str">
        <f t="shared" ca="1" si="134"/>
        <v/>
      </c>
      <c r="Q298" t="str">
        <f t="shared" ca="1" si="134"/>
        <v/>
      </c>
      <c r="R298" t="str">
        <f t="shared" ca="1" si="134"/>
        <v/>
      </c>
      <c r="S298" t="str">
        <f t="shared" ca="1" si="134"/>
        <v/>
      </c>
      <c r="T298" t="str">
        <f t="shared" ca="1" si="134"/>
        <v/>
      </c>
      <c r="U298" t="str">
        <f t="shared" ca="1" si="134"/>
        <v/>
      </c>
      <c r="V298" t="str">
        <f t="shared" ca="1" si="134"/>
        <v/>
      </c>
      <c r="W298" t="str">
        <f t="shared" ca="1" si="131"/>
        <v/>
      </c>
      <c r="X298" t="str">
        <f t="shared" ca="1" si="131"/>
        <v/>
      </c>
      <c r="Y298" t="str">
        <f t="shared" ca="1" si="131"/>
        <v/>
      </c>
      <c r="Z298" t="str">
        <f t="shared" ca="1" si="131"/>
        <v/>
      </c>
      <c r="AA298" t="str">
        <f t="shared" ca="1" si="131"/>
        <v/>
      </c>
      <c r="AB298" t="str">
        <f t="shared" ca="1" si="129"/>
        <v/>
      </c>
      <c r="AC298" t="str">
        <f t="shared" ca="1" si="132"/>
        <v/>
      </c>
      <c r="AD298" t="str">
        <f t="shared" ca="1" si="132"/>
        <v/>
      </c>
      <c r="AE298" t="str">
        <f t="shared" ca="1" si="132"/>
        <v/>
      </c>
      <c r="AF298" t="str">
        <f t="shared" ca="1" si="132"/>
        <v/>
      </c>
      <c r="AG298" t="str">
        <f t="shared" ca="1" si="132"/>
        <v/>
      </c>
      <c r="AH298" t="str">
        <f t="shared" ca="1" si="132"/>
        <v/>
      </c>
      <c r="AI298" t="str">
        <f t="shared" ca="1" si="132"/>
        <v/>
      </c>
      <c r="AJ298" t="str">
        <f t="shared" ca="1" si="132"/>
        <v/>
      </c>
      <c r="AK298" t="str">
        <f t="shared" ca="1" si="132"/>
        <v/>
      </c>
      <c r="AL298" t="str">
        <f t="shared" ca="1" si="132"/>
        <v/>
      </c>
      <c r="AM298" t="str">
        <f t="shared" ca="1" si="132"/>
        <v/>
      </c>
    </row>
    <row r="299" spans="1:39" x14ac:dyDescent="0.25">
      <c r="A299">
        <f t="shared" ca="1" si="133"/>
        <v>1976.7</v>
      </c>
      <c r="B299">
        <f t="shared" ca="1" si="134"/>
        <v>212.4</v>
      </c>
      <c r="D299" t="str">
        <f t="shared" ca="1" si="134"/>
        <v/>
      </c>
      <c r="E299" t="str">
        <f t="shared" ca="1" si="134"/>
        <v>Redington Stream Campsite (3170)</v>
      </c>
      <c r="F299" t="str">
        <f t="shared" ca="1" si="134"/>
        <v/>
      </c>
      <c r="G299">
        <f t="shared" ca="1" si="134"/>
        <v>258</v>
      </c>
      <c r="H299">
        <f t="shared" ca="1" si="134"/>
        <v>205</v>
      </c>
      <c r="I299" s="14" t="str">
        <f t="shared" ca="1" si="128"/>
        <v/>
      </c>
      <c r="J299" t="str">
        <f t="shared" ca="1" si="134"/>
        <v/>
      </c>
      <c r="K299" t="str">
        <f t="shared" ca="1" si="134"/>
        <v/>
      </c>
      <c r="L299" t="str">
        <f t="shared" ca="1" si="134"/>
        <v>C (W-0.2m w)</v>
      </c>
      <c r="M299" t="str">
        <f t="shared" ca="1" si="134"/>
        <v>W-0.2m</v>
      </c>
      <c r="N299" t="str">
        <f t="shared" ca="1" si="134"/>
        <v/>
      </c>
      <c r="O299" t="str">
        <f t="shared" ca="1" si="134"/>
        <v/>
      </c>
      <c r="P299" t="str">
        <f t="shared" ca="1" si="134"/>
        <v>X</v>
      </c>
      <c r="Q299" t="str">
        <f t="shared" ca="1" si="134"/>
        <v/>
      </c>
      <c r="R299" t="str">
        <f t="shared" ca="1" si="134"/>
        <v/>
      </c>
      <c r="S299" t="str">
        <f t="shared" ca="1" si="134"/>
        <v/>
      </c>
      <c r="T299" t="str">
        <f t="shared" ca="1" si="134"/>
        <v/>
      </c>
      <c r="U299" t="str">
        <f t="shared" ca="1" si="134"/>
        <v/>
      </c>
      <c r="V299" t="str">
        <f t="shared" ca="1" si="134"/>
        <v/>
      </c>
      <c r="W299" t="str">
        <f t="shared" ca="1" si="131"/>
        <v/>
      </c>
      <c r="X299" t="str">
        <f t="shared" ca="1" si="131"/>
        <v/>
      </c>
      <c r="Y299" t="str">
        <f t="shared" ca="1" si="131"/>
        <v/>
      </c>
      <c r="Z299" t="str">
        <f t="shared" ca="1" si="131"/>
        <v/>
      </c>
      <c r="AA299" t="str">
        <f t="shared" ca="1" si="131"/>
        <v/>
      </c>
      <c r="AB299" t="str">
        <f t="shared" ca="1" si="129"/>
        <v/>
      </c>
      <c r="AC299" t="str">
        <f t="shared" ca="1" si="132"/>
        <v/>
      </c>
      <c r="AD299" t="str">
        <f t="shared" ca="1" si="132"/>
        <v/>
      </c>
      <c r="AE299" t="str">
        <f t="shared" ca="1" si="132"/>
        <v/>
      </c>
      <c r="AF299" t="str">
        <f t="shared" ca="1" si="132"/>
        <v>X</v>
      </c>
      <c r="AG299" t="str">
        <f t="shared" ca="1" si="132"/>
        <v/>
      </c>
      <c r="AH299" t="str">
        <f t="shared" ca="1" si="132"/>
        <v/>
      </c>
      <c r="AI299" t="str">
        <f t="shared" ca="1" si="132"/>
        <v/>
      </c>
      <c r="AJ299" t="str">
        <f t="shared" ca="1" si="132"/>
        <v/>
      </c>
      <c r="AK299" t="str">
        <f t="shared" ca="1" si="132"/>
        <v/>
      </c>
      <c r="AL299" t="str">
        <f t="shared" ca="1" si="132"/>
        <v/>
      </c>
      <c r="AM299" t="str">
        <f t="shared" ca="1" si="132"/>
        <v/>
      </c>
    </row>
    <row r="300" spans="1:39" x14ac:dyDescent="0.25">
      <c r="A300">
        <f t="shared" ca="1" si="133"/>
        <v>1978</v>
      </c>
      <c r="B300">
        <f t="shared" ca="1" si="134"/>
        <v>211.1</v>
      </c>
      <c r="D300" t="str">
        <f t="shared" ca="1" si="134"/>
        <v/>
      </c>
      <c r="E300" t="str">
        <f t="shared" ca="1" si="134"/>
        <v xml:space="preserve">Saddleback Junior (3655)...open summit </v>
      </c>
      <c r="F300" t="str">
        <f t="shared" ref="B300:V315" ca="1" si="135">IF(ISBLANK(INDIRECT(ADDRESS(ROW(),F$1,4,1,"Raw_Data"))),"",(INDIRECT(ADDRESS(ROW(),F$1,4,1,"Raw_Data"))))</f>
        <v/>
      </c>
      <c r="G300">
        <f t="shared" ca="1" si="135"/>
        <v>258</v>
      </c>
      <c r="H300">
        <f t="shared" ca="1" si="135"/>
        <v>205</v>
      </c>
      <c r="I300" s="14" t="str">
        <f t="shared" ca="1" si="135"/>
        <v/>
      </c>
      <c r="J300" t="str">
        <f t="shared" ca="1" si="135"/>
        <v/>
      </c>
      <c r="K300" t="str">
        <f t="shared" ca="1" si="135"/>
        <v/>
      </c>
      <c r="L300" t="str">
        <f t="shared" ca="1" si="135"/>
        <v/>
      </c>
      <c r="M300" t="str">
        <f t="shared" ca="1" si="135"/>
        <v/>
      </c>
      <c r="N300" t="str">
        <f t="shared" ca="1" si="135"/>
        <v/>
      </c>
      <c r="O300" t="str">
        <f t="shared" ca="1" si="135"/>
        <v/>
      </c>
      <c r="P300" t="str">
        <f t="shared" ca="1" si="135"/>
        <v/>
      </c>
      <c r="Q300" t="str">
        <f t="shared" ca="1" si="135"/>
        <v/>
      </c>
      <c r="R300" t="str">
        <f t="shared" ca="1" si="135"/>
        <v/>
      </c>
      <c r="S300" t="str">
        <f t="shared" ca="1" si="135"/>
        <v/>
      </c>
      <c r="T300" t="str">
        <f t="shared" ca="1" si="135"/>
        <v/>
      </c>
      <c r="U300" t="str">
        <f t="shared" ca="1" si="135"/>
        <v/>
      </c>
      <c r="V300" t="str">
        <f t="shared" ca="1" si="135"/>
        <v/>
      </c>
      <c r="W300" t="str">
        <f t="shared" ca="1" si="131"/>
        <v/>
      </c>
      <c r="X300" t="str">
        <f t="shared" ca="1" si="131"/>
        <v/>
      </c>
      <c r="Y300" t="str">
        <f t="shared" ca="1" si="131"/>
        <v/>
      </c>
      <c r="Z300" t="str">
        <f t="shared" ca="1" si="131"/>
        <v/>
      </c>
      <c r="AA300" t="str">
        <f t="shared" ca="1" si="131"/>
        <v/>
      </c>
      <c r="AB300" t="str">
        <f t="shared" ca="1" si="129"/>
        <v/>
      </c>
      <c r="AC300" t="str">
        <f t="shared" ca="1" si="132"/>
        <v/>
      </c>
      <c r="AD300" t="str">
        <f t="shared" ca="1" si="132"/>
        <v/>
      </c>
      <c r="AE300" t="str">
        <f t="shared" ca="1" si="132"/>
        <v/>
      </c>
      <c r="AF300" t="str">
        <f t="shared" ca="1" si="132"/>
        <v/>
      </c>
      <c r="AG300" t="str">
        <f t="shared" ca="1" si="132"/>
        <v/>
      </c>
      <c r="AH300" t="str">
        <f t="shared" ca="1" si="132"/>
        <v/>
      </c>
      <c r="AI300" t="str">
        <f t="shared" ca="1" si="132"/>
        <v/>
      </c>
      <c r="AJ300" t="str">
        <f t="shared" ca="1" si="132"/>
        <v/>
      </c>
      <c r="AK300" t="str">
        <f t="shared" ca="1" si="132"/>
        <v/>
      </c>
      <c r="AL300" t="str">
        <f t="shared" ca="1" si="132"/>
        <v/>
      </c>
      <c r="AM300" t="str">
        <f t="shared" ca="1" si="132"/>
        <v/>
      </c>
    </row>
    <row r="301" spans="1:39" x14ac:dyDescent="0.25">
      <c r="A301">
        <f t="shared" ca="1" si="133"/>
        <v>1978.4</v>
      </c>
      <c r="B301">
        <f t="shared" ca="1" si="135"/>
        <v>210.7</v>
      </c>
      <c r="D301" t="str">
        <f t="shared" ca="1" si="135"/>
        <v/>
      </c>
      <c r="E301" t="str">
        <f t="shared" ca="1" si="135"/>
        <v xml:space="preserve">Brook (3200)...last water for the next 6 miles south </v>
      </c>
      <c r="F301" t="str">
        <f t="shared" ca="1" si="135"/>
        <v/>
      </c>
      <c r="G301">
        <f t="shared" ca="1" si="135"/>
        <v>258</v>
      </c>
      <c r="H301">
        <f t="shared" ca="1" si="135"/>
        <v>205</v>
      </c>
      <c r="I301" s="14" t="str">
        <f t="shared" ca="1" si="135"/>
        <v/>
      </c>
      <c r="J301" t="str">
        <f t="shared" ca="1" si="135"/>
        <v/>
      </c>
      <c r="K301" t="str">
        <f t="shared" ca="1" si="135"/>
        <v/>
      </c>
      <c r="L301" t="str">
        <f t="shared" ca="1" si="135"/>
        <v>w</v>
      </c>
      <c r="M301" t="str">
        <f t="shared" ca="1" si="135"/>
        <v/>
      </c>
      <c r="N301" t="str">
        <f t="shared" ca="1" si="135"/>
        <v/>
      </c>
      <c r="O301" t="str">
        <f t="shared" ca="1" si="135"/>
        <v/>
      </c>
      <c r="P301" t="str">
        <f t="shared" ca="1" si="135"/>
        <v/>
      </c>
      <c r="Q301" t="str">
        <f t="shared" ca="1" si="135"/>
        <v/>
      </c>
      <c r="R301" t="str">
        <f t="shared" ca="1" si="135"/>
        <v/>
      </c>
      <c r="S301" t="str">
        <f t="shared" ca="1" si="135"/>
        <v/>
      </c>
      <c r="T301" t="str">
        <f t="shared" ca="1" si="135"/>
        <v/>
      </c>
      <c r="U301" t="str">
        <f t="shared" ca="1" si="135"/>
        <v/>
      </c>
      <c r="V301" t="str">
        <f t="shared" ca="1" si="135"/>
        <v/>
      </c>
      <c r="W301" t="str">
        <f t="shared" ref="W301:AA310" ca="1" si="136">IF(ISBLANK(INDIRECT(ADDRESS(ROW(),W$1,4,1,"Raw_Data"))),"",(INDIRECT(ADDRESS(ROW(),W$1,4,1,"Raw_Data"))))</f>
        <v/>
      </c>
      <c r="X301" t="str">
        <f t="shared" ca="1" si="136"/>
        <v/>
      </c>
      <c r="Y301" t="str">
        <f t="shared" ca="1" si="136"/>
        <v/>
      </c>
      <c r="Z301" t="str">
        <f t="shared" ca="1" si="136"/>
        <v/>
      </c>
      <c r="AA301" t="str">
        <f t="shared" ca="1" si="136"/>
        <v/>
      </c>
      <c r="AB301" t="str">
        <f t="shared" ca="1" si="129"/>
        <v/>
      </c>
      <c r="AC301" t="str">
        <f t="shared" ref="AC301:AM310" ca="1" si="137">IF(ISBLANK(INDIRECT(ADDRESS(ROW(),AC$1,4,1,"Raw_Data"))),"",(INDIRECT(ADDRESS(ROW(),AC$1,4,1,"Raw_Data"))))</f>
        <v/>
      </c>
      <c r="AD301" t="str">
        <f t="shared" ca="1" si="137"/>
        <v/>
      </c>
      <c r="AE301" t="str">
        <f t="shared" ca="1" si="137"/>
        <v/>
      </c>
      <c r="AF301" t="str">
        <f t="shared" ca="1" si="137"/>
        <v>X</v>
      </c>
      <c r="AG301" t="str">
        <f t="shared" ca="1" si="137"/>
        <v/>
      </c>
      <c r="AH301" t="str">
        <f t="shared" ca="1" si="137"/>
        <v/>
      </c>
      <c r="AI301" t="str">
        <f t="shared" ca="1" si="137"/>
        <v/>
      </c>
      <c r="AJ301" t="str">
        <f t="shared" ca="1" si="137"/>
        <v/>
      </c>
      <c r="AK301" t="str">
        <f t="shared" ca="1" si="137"/>
        <v/>
      </c>
      <c r="AL301" t="str">
        <f t="shared" ca="1" si="137"/>
        <v/>
      </c>
      <c r="AM301" t="str">
        <f t="shared" ca="1" si="137"/>
        <v/>
      </c>
    </row>
    <row r="302" spans="1:39" x14ac:dyDescent="0.25">
      <c r="A302">
        <f t="shared" ca="1" si="133"/>
        <v>1979.4</v>
      </c>
      <c r="B302">
        <f t="shared" ca="1" si="135"/>
        <v>209.7</v>
      </c>
      <c r="D302" t="str">
        <f t="shared" ca="1" si="135"/>
        <v>SHELTER</v>
      </c>
      <c r="E302" t="str">
        <f t="shared" ca="1" si="135"/>
        <v xml:space="preserve">Poplar Ridge Lean-to (2920)...8.9mS; 8mN </v>
      </c>
      <c r="F302" t="str">
        <f t="shared" ca="1" si="135"/>
        <v>Water source is the stream in front of the lean-to.  </v>
      </c>
      <c r="G302">
        <f t="shared" ca="1" si="135"/>
        <v>259</v>
      </c>
      <c r="H302">
        <f t="shared" ca="1" si="135"/>
        <v>205</v>
      </c>
      <c r="I302" s="14" t="str">
        <f t="shared" ca="1" si="135"/>
        <v/>
      </c>
      <c r="J302" t="str">
        <f t="shared" ca="1" si="135"/>
        <v/>
      </c>
      <c r="K302" t="str">
        <f t="shared" ca="1" si="135"/>
        <v/>
      </c>
      <c r="L302" t="str">
        <f t="shared" ca="1" si="135"/>
        <v>S; w</v>
      </c>
      <c r="M302" t="str">
        <f t="shared" ca="1" si="135"/>
        <v/>
      </c>
      <c r="N302" t="str">
        <f t="shared" ca="1" si="135"/>
        <v/>
      </c>
      <c r="O302" t="str">
        <f t="shared" ca="1" si="135"/>
        <v/>
      </c>
      <c r="P302" t="str">
        <f t="shared" ca="1" si="135"/>
        <v/>
      </c>
      <c r="Q302" t="str">
        <f t="shared" ca="1" si="135"/>
        <v/>
      </c>
      <c r="R302" t="str">
        <f t="shared" ca="1" si="135"/>
        <v/>
      </c>
      <c r="S302" t="str">
        <f t="shared" ca="1" si="135"/>
        <v/>
      </c>
      <c r="T302" t="str">
        <f t="shared" ca="1" si="135"/>
        <v/>
      </c>
      <c r="U302" t="str">
        <f t="shared" ca="1" si="135"/>
        <v/>
      </c>
      <c r="V302" t="str">
        <f t="shared" ca="1" si="135"/>
        <v/>
      </c>
      <c r="W302" t="str">
        <f t="shared" ca="1" si="136"/>
        <v>X</v>
      </c>
      <c r="X302" t="str">
        <f t="shared" ca="1" si="136"/>
        <v/>
      </c>
      <c r="Y302" t="str">
        <f t="shared" ca="1" si="136"/>
        <v/>
      </c>
      <c r="Z302" t="str">
        <f t="shared" ca="1" si="136"/>
        <v/>
      </c>
      <c r="AA302" t="str">
        <f t="shared" ca="1" si="136"/>
        <v/>
      </c>
      <c r="AB302" t="str">
        <f t="shared" ca="1" si="129"/>
        <v/>
      </c>
      <c r="AC302" t="str">
        <f t="shared" ca="1" si="137"/>
        <v/>
      </c>
      <c r="AD302" t="str">
        <f t="shared" ca="1" si="137"/>
        <v/>
      </c>
      <c r="AE302" t="str">
        <f t="shared" ca="1" si="137"/>
        <v/>
      </c>
      <c r="AF302" t="str">
        <f t="shared" ca="1" si="137"/>
        <v>X</v>
      </c>
      <c r="AG302" t="str">
        <f t="shared" ca="1" si="137"/>
        <v/>
      </c>
      <c r="AH302" t="str">
        <f t="shared" ca="1" si="137"/>
        <v/>
      </c>
      <c r="AI302" t="str">
        <f t="shared" ca="1" si="137"/>
        <v/>
      </c>
      <c r="AJ302" t="str">
        <f t="shared" ca="1" si="137"/>
        <v/>
      </c>
      <c r="AK302">
        <f t="shared" ca="1" si="137"/>
        <v>-70.446299999999994</v>
      </c>
      <c r="AL302">
        <f t="shared" ca="1" si="137"/>
        <v>44.970030000000001</v>
      </c>
      <c r="AM302">
        <f t="shared" ca="1" si="137"/>
        <v>2968</v>
      </c>
    </row>
    <row r="303" spans="1:39" x14ac:dyDescent="0.25">
      <c r="A303">
        <f t="shared" ca="1" si="133"/>
        <v>1982.1</v>
      </c>
      <c r="B303">
        <f t="shared" ca="1" si="135"/>
        <v>207</v>
      </c>
      <c r="D303" t="str">
        <f t="shared" ca="1" si="135"/>
        <v/>
      </c>
      <c r="E303" t="str">
        <f t="shared" ca="1" si="135"/>
        <v xml:space="preserve">Orbeton Stream (1550)...ford </v>
      </c>
      <c r="F303" t="str">
        <f t="shared" ca="1" si="135"/>
        <v/>
      </c>
      <c r="G303">
        <f t="shared" ca="1" si="135"/>
        <v>259</v>
      </c>
      <c r="H303">
        <f t="shared" ca="1" si="135"/>
        <v>205</v>
      </c>
      <c r="I303" s="14" t="str">
        <f t="shared" ca="1" si="135"/>
        <v/>
      </c>
      <c r="J303" t="str">
        <f t="shared" ca="1" si="135"/>
        <v/>
      </c>
      <c r="K303" t="str">
        <f t="shared" ca="1" si="135"/>
        <v/>
      </c>
      <c r="L303" t="str">
        <f t="shared" ca="1" si="135"/>
        <v>w</v>
      </c>
      <c r="M303" t="str">
        <f t="shared" ca="1" si="135"/>
        <v/>
      </c>
      <c r="N303" t="str">
        <f t="shared" ca="1" si="135"/>
        <v/>
      </c>
      <c r="O303" t="str">
        <f t="shared" ca="1" si="135"/>
        <v/>
      </c>
      <c r="P303" t="str">
        <f t="shared" ca="1" si="135"/>
        <v/>
      </c>
      <c r="Q303" t="str">
        <f t="shared" ca="1" si="135"/>
        <v/>
      </c>
      <c r="R303" t="str">
        <f t="shared" ca="1" si="135"/>
        <v/>
      </c>
      <c r="S303" t="str">
        <f t="shared" ca="1" si="135"/>
        <v/>
      </c>
      <c r="T303" t="str">
        <f t="shared" ca="1" si="135"/>
        <v/>
      </c>
      <c r="U303" t="str">
        <f t="shared" ca="1" si="135"/>
        <v/>
      </c>
      <c r="V303" t="str">
        <f t="shared" ca="1" si="135"/>
        <v/>
      </c>
      <c r="W303" t="str">
        <f t="shared" ca="1" si="136"/>
        <v/>
      </c>
      <c r="X303" t="str">
        <f t="shared" ca="1" si="136"/>
        <v/>
      </c>
      <c r="Y303" t="str">
        <f t="shared" ca="1" si="136"/>
        <v/>
      </c>
      <c r="Z303" t="str">
        <f t="shared" ca="1" si="136"/>
        <v/>
      </c>
      <c r="AA303" t="str">
        <f t="shared" ca="1" si="136"/>
        <v/>
      </c>
      <c r="AB303" t="str">
        <f t="shared" ca="1" si="129"/>
        <v/>
      </c>
      <c r="AC303" t="str">
        <f t="shared" ca="1" si="137"/>
        <v/>
      </c>
      <c r="AD303" t="str">
        <f t="shared" ca="1" si="137"/>
        <v/>
      </c>
      <c r="AE303" t="str">
        <f t="shared" ca="1" si="137"/>
        <v/>
      </c>
      <c r="AF303" t="str">
        <f t="shared" ca="1" si="137"/>
        <v>X</v>
      </c>
      <c r="AG303" t="str">
        <f t="shared" ca="1" si="137"/>
        <v/>
      </c>
      <c r="AH303" t="str">
        <f t="shared" ca="1" si="137"/>
        <v/>
      </c>
      <c r="AI303" t="str">
        <f t="shared" ca="1" si="137"/>
        <v/>
      </c>
      <c r="AJ303" t="str">
        <f t="shared" ca="1" si="137"/>
        <v/>
      </c>
      <c r="AK303" t="str">
        <f t="shared" ca="1" si="137"/>
        <v/>
      </c>
      <c r="AL303" t="str">
        <f t="shared" ca="1" si="137"/>
        <v/>
      </c>
      <c r="AM303" t="str">
        <f t="shared" ca="1" si="137"/>
        <v/>
      </c>
    </row>
    <row r="304" spans="1:39" x14ac:dyDescent="0.25">
      <c r="A304">
        <f t="shared" ca="1" si="133"/>
        <v>1982.2</v>
      </c>
      <c r="B304">
        <f t="shared" ca="1" si="135"/>
        <v>206.9</v>
      </c>
      <c r="D304" t="str">
        <f t="shared" ca="1" si="135"/>
        <v/>
      </c>
      <c r="E304" t="str">
        <f t="shared" ca="1" si="135"/>
        <v xml:space="preserve">Gravel Road (1650)...old rail bed; northbound turn E-100 ft. to re-enter woods </v>
      </c>
      <c r="F304" t="str">
        <f t="shared" ca="1" si="135"/>
        <v/>
      </c>
      <c r="G304">
        <f t="shared" ca="1" si="135"/>
        <v>259</v>
      </c>
      <c r="H304">
        <f t="shared" ca="1" si="135"/>
        <v>205</v>
      </c>
      <c r="I304" s="14" t="str">
        <f t="shared" ca="1" si="135"/>
        <v/>
      </c>
      <c r="J304" t="str">
        <f t="shared" ca="1" si="135"/>
        <v/>
      </c>
      <c r="K304" t="str">
        <f t="shared" ca="1" si="135"/>
        <v/>
      </c>
      <c r="L304" t="str">
        <f t="shared" ca="1" si="135"/>
        <v/>
      </c>
      <c r="M304" t="str">
        <f t="shared" ca="1" si="135"/>
        <v/>
      </c>
      <c r="N304" t="str">
        <f t="shared" ca="1" si="135"/>
        <v/>
      </c>
      <c r="O304" t="str">
        <f t="shared" ca="1" si="135"/>
        <v/>
      </c>
      <c r="P304" t="str">
        <f t="shared" ca="1" si="135"/>
        <v/>
      </c>
      <c r="Q304" t="str">
        <f t="shared" ca="1" si="135"/>
        <v/>
      </c>
      <c r="R304" t="str">
        <f t="shared" ca="1" si="135"/>
        <v/>
      </c>
      <c r="S304" t="str">
        <f t="shared" ca="1" si="135"/>
        <v/>
      </c>
      <c r="T304" t="str">
        <f t="shared" ca="1" si="135"/>
        <v/>
      </c>
      <c r="U304" t="str">
        <f t="shared" ca="1" si="135"/>
        <v/>
      </c>
      <c r="V304" t="str">
        <f t="shared" ca="1" si="135"/>
        <v/>
      </c>
      <c r="W304" t="str">
        <f t="shared" ca="1" si="136"/>
        <v/>
      </c>
      <c r="X304" t="str">
        <f t="shared" ca="1" si="136"/>
        <v/>
      </c>
      <c r="Y304" t="str">
        <f t="shared" ca="1" si="136"/>
        <v/>
      </c>
      <c r="Z304" t="str">
        <f t="shared" ca="1" si="136"/>
        <v/>
      </c>
      <c r="AA304" t="str">
        <f t="shared" ca="1" si="136"/>
        <v/>
      </c>
      <c r="AB304" t="str">
        <f t="shared" ca="1" si="129"/>
        <v/>
      </c>
      <c r="AC304" t="str">
        <f t="shared" ca="1" si="137"/>
        <v/>
      </c>
      <c r="AD304" t="str">
        <f t="shared" ca="1" si="137"/>
        <v/>
      </c>
      <c r="AE304" t="str">
        <f t="shared" ca="1" si="137"/>
        <v/>
      </c>
      <c r="AF304" t="str">
        <f t="shared" ca="1" si="137"/>
        <v/>
      </c>
      <c r="AG304" t="str">
        <f t="shared" ca="1" si="137"/>
        <v/>
      </c>
      <c r="AH304" t="str">
        <f t="shared" ca="1" si="137"/>
        <v/>
      </c>
      <c r="AI304" t="str">
        <f t="shared" ca="1" si="137"/>
        <v/>
      </c>
      <c r="AJ304" t="str">
        <f t="shared" ca="1" si="137"/>
        <v/>
      </c>
      <c r="AK304" t="str">
        <f t="shared" ca="1" si="137"/>
        <v/>
      </c>
      <c r="AL304" t="str">
        <f t="shared" ca="1" si="137"/>
        <v/>
      </c>
      <c r="AM304" t="str">
        <f t="shared" ca="1" si="137"/>
        <v/>
      </c>
    </row>
    <row r="305" spans="1:39" x14ac:dyDescent="0.25">
      <c r="A305">
        <f t="shared" ca="1" si="133"/>
        <v>1982.9</v>
      </c>
      <c r="B305">
        <f t="shared" ca="1" si="135"/>
        <v>206.2</v>
      </c>
      <c r="D305" t="str">
        <f t="shared" ca="1" si="135"/>
        <v/>
      </c>
      <c r="E305" t="str">
        <f t="shared" ca="1" si="135"/>
        <v>Sluice Brook (2145)</v>
      </c>
      <c r="F305" t="str">
        <f t="shared" ca="1" si="135"/>
        <v/>
      </c>
      <c r="G305">
        <f t="shared" ca="1" si="135"/>
        <v>259</v>
      </c>
      <c r="H305">
        <f t="shared" ca="1" si="135"/>
        <v>205</v>
      </c>
      <c r="I305" s="14" t="str">
        <f t="shared" ca="1" si="135"/>
        <v/>
      </c>
      <c r="J305" t="str">
        <f t="shared" ca="1" si="135"/>
        <v/>
      </c>
      <c r="K305" t="str">
        <f t="shared" ca="1" si="135"/>
        <v/>
      </c>
      <c r="L305" t="str">
        <f t="shared" ca="1" si="135"/>
        <v>w</v>
      </c>
      <c r="M305" t="str">
        <f t="shared" ca="1" si="135"/>
        <v/>
      </c>
      <c r="N305" t="str">
        <f t="shared" ca="1" si="135"/>
        <v/>
      </c>
      <c r="O305" t="str">
        <f t="shared" ca="1" si="135"/>
        <v/>
      </c>
      <c r="P305" t="str">
        <f t="shared" ca="1" si="135"/>
        <v/>
      </c>
      <c r="Q305" t="str">
        <f t="shared" ca="1" si="135"/>
        <v/>
      </c>
      <c r="R305" t="str">
        <f t="shared" ca="1" si="135"/>
        <v/>
      </c>
      <c r="S305" t="str">
        <f t="shared" ca="1" si="135"/>
        <v/>
      </c>
      <c r="T305" t="str">
        <f t="shared" ca="1" si="135"/>
        <v/>
      </c>
      <c r="U305" t="str">
        <f t="shared" ca="1" si="135"/>
        <v/>
      </c>
      <c r="V305" t="str">
        <f t="shared" ca="1" si="135"/>
        <v/>
      </c>
      <c r="W305" t="str">
        <f t="shared" ca="1" si="136"/>
        <v/>
      </c>
      <c r="X305" t="str">
        <f t="shared" ca="1" si="136"/>
        <v/>
      </c>
      <c r="Y305" t="str">
        <f t="shared" ca="1" si="136"/>
        <v/>
      </c>
      <c r="Z305" t="str">
        <f t="shared" ca="1" si="136"/>
        <v/>
      </c>
      <c r="AA305" t="str">
        <f t="shared" ca="1" si="136"/>
        <v/>
      </c>
      <c r="AB305" t="str">
        <f t="shared" ca="1" si="129"/>
        <v/>
      </c>
      <c r="AC305" t="str">
        <f t="shared" ca="1" si="137"/>
        <v/>
      </c>
      <c r="AD305" t="str">
        <f t="shared" ca="1" si="137"/>
        <v/>
      </c>
      <c r="AE305" t="str">
        <f t="shared" ca="1" si="137"/>
        <v/>
      </c>
      <c r="AF305" t="str">
        <f t="shared" ca="1" si="137"/>
        <v>X</v>
      </c>
      <c r="AG305" t="str">
        <f t="shared" ca="1" si="137"/>
        <v/>
      </c>
      <c r="AH305" t="str">
        <f t="shared" ca="1" si="137"/>
        <v/>
      </c>
      <c r="AI305" t="str">
        <f t="shared" ca="1" si="137"/>
        <v/>
      </c>
      <c r="AJ305" t="str">
        <f t="shared" ca="1" si="137"/>
        <v/>
      </c>
      <c r="AK305" t="str">
        <f t="shared" ca="1" si="137"/>
        <v/>
      </c>
      <c r="AL305" t="str">
        <f t="shared" ca="1" si="137"/>
        <v/>
      </c>
      <c r="AM305" t="str">
        <f t="shared" ca="1" si="137"/>
        <v/>
      </c>
    </row>
    <row r="306" spans="1:39" x14ac:dyDescent="0.25">
      <c r="A306">
        <f t="shared" ca="1" si="133"/>
        <v>1983.6</v>
      </c>
      <c r="B306">
        <f t="shared" ca="1" si="135"/>
        <v>205.5</v>
      </c>
      <c r="D306" t="str">
        <f t="shared" ca="1" si="135"/>
        <v/>
      </c>
      <c r="E306" t="str">
        <f t="shared" ca="1" si="135"/>
        <v>Logging Road (2300)</v>
      </c>
      <c r="F306" t="str">
        <f t="shared" ca="1" si="135"/>
        <v/>
      </c>
      <c r="G306">
        <f t="shared" ca="1" si="135"/>
        <v>259</v>
      </c>
      <c r="H306">
        <f t="shared" ca="1" si="135"/>
        <v>205</v>
      </c>
      <c r="I306" s="14" t="str">
        <f t="shared" ca="1" si="135"/>
        <v/>
      </c>
      <c r="J306" t="str">
        <f t="shared" ca="1" si="135"/>
        <v/>
      </c>
      <c r="K306" t="str">
        <f t="shared" ca="1" si="135"/>
        <v/>
      </c>
      <c r="L306" t="str">
        <f t="shared" ca="1" si="135"/>
        <v/>
      </c>
      <c r="M306" t="str">
        <f t="shared" ca="1" si="135"/>
        <v/>
      </c>
      <c r="N306" t="str">
        <f t="shared" ca="1" si="135"/>
        <v/>
      </c>
      <c r="O306" t="str">
        <f t="shared" ca="1" si="135"/>
        <v/>
      </c>
      <c r="P306" t="str">
        <f t="shared" ca="1" si="135"/>
        <v/>
      </c>
      <c r="Q306" t="str">
        <f t="shared" ca="1" si="135"/>
        <v/>
      </c>
      <c r="R306" t="str">
        <f t="shared" ca="1" si="135"/>
        <v/>
      </c>
      <c r="S306" t="str">
        <f t="shared" ca="1" si="135"/>
        <v/>
      </c>
      <c r="T306" t="str">
        <f t="shared" ca="1" si="135"/>
        <v/>
      </c>
      <c r="U306" t="str">
        <f t="shared" ca="1" si="135"/>
        <v/>
      </c>
      <c r="V306" t="str">
        <f t="shared" ca="1" si="135"/>
        <v/>
      </c>
      <c r="W306" t="str">
        <f t="shared" ca="1" si="136"/>
        <v/>
      </c>
      <c r="X306" t="str">
        <f t="shared" ca="1" si="136"/>
        <v/>
      </c>
      <c r="Y306" t="str">
        <f t="shared" ca="1" si="136"/>
        <v/>
      </c>
      <c r="Z306" t="str">
        <f t="shared" ca="1" si="136"/>
        <v/>
      </c>
      <c r="AA306" t="str">
        <f t="shared" ca="1" si="136"/>
        <v/>
      </c>
      <c r="AB306" t="str">
        <f t="shared" ca="1" si="129"/>
        <v/>
      </c>
      <c r="AC306" t="str">
        <f t="shared" ca="1" si="137"/>
        <v/>
      </c>
      <c r="AD306" t="str">
        <f t="shared" ca="1" si="137"/>
        <v/>
      </c>
      <c r="AE306" t="str">
        <f t="shared" ca="1" si="137"/>
        <v/>
      </c>
      <c r="AF306" t="str">
        <f t="shared" ca="1" si="137"/>
        <v/>
      </c>
      <c r="AG306" t="str">
        <f t="shared" ca="1" si="137"/>
        <v/>
      </c>
      <c r="AH306" t="str">
        <f t="shared" ca="1" si="137"/>
        <v/>
      </c>
      <c r="AI306" t="str">
        <f t="shared" ca="1" si="137"/>
        <v/>
      </c>
      <c r="AJ306" t="str">
        <f t="shared" ca="1" si="137"/>
        <v/>
      </c>
      <c r="AK306" t="str">
        <f t="shared" ca="1" si="137"/>
        <v/>
      </c>
      <c r="AL306" t="str">
        <f t="shared" ca="1" si="137"/>
        <v/>
      </c>
      <c r="AM306" t="str">
        <f t="shared" ca="1" si="137"/>
        <v/>
      </c>
    </row>
    <row r="307" spans="1:39" x14ac:dyDescent="0.25">
      <c r="A307">
        <f t="shared" ca="1" si="133"/>
        <v>1984.1</v>
      </c>
      <c r="B307">
        <f t="shared" ca="1" si="135"/>
        <v>205</v>
      </c>
      <c r="D307" t="str">
        <f t="shared" ca="1" si="135"/>
        <v/>
      </c>
      <c r="E307" t="str">
        <f t="shared" ca="1" si="135"/>
        <v xml:space="preserve">Logging Road (2300)...Perham Stream nearby </v>
      </c>
      <c r="F307" t="str">
        <f t="shared" ca="1" si="135"/>
        <v/>
      </c>
      <c r="G307">
        <f t="shared" ca="1" si="135"/>
        <v>259</v>
      </c>
      <c r="H307">
        <f t="shared" ca="1" si="135"/>
        <v>205</v>
      </c>
      <c r="I307" s="14" t="str">
        <f t="shared" ca="1" si="135"/>
        <v/>
      </c>
      <c r="J307" t="str">
        <f t="shared" ref="J307:V308" ca="1" si="138">IF(ISBLANK(INDIRECT(ADDRESS(ROW(),J$1,4,1,"Raw_Data"))),"",(INDIRECT(ADDRESS(ROW(),J$1,4,1,"Raw_Data"))))</f>
        <v/>
      </c>
      <c r="K307" t="str">
        <f t="shared" ca="1" si="138"/>
        <v/>
      </c>
      <c r="L307" t="str">
        <f t="shared" ca="1" si="138"/>
        <v>w</v>
      </c>
      <c r="M307" t="str">
        <f t="shared" ca="1" si="138"/>
        <v/>
      </c>
      <c r="N307" t="str">
        <f t="shared" ca="1" si="138"/>
        <v/>
      </c>
      <c r="O307" t="str">
        <f t="shared" ca="1" si="138"/>
        <v/>
      </c>
      <c r="P307" t="str">
        <f t="shared" ca="1" si="138"/>
        <v/>
      </c>
      <c r="Q307" t="str">
        <f t="shared" ca="1" si="138"/>
        <v/>
      </c>
      <c r="R307" t="str">
        <f t="shared" ca="1" si="138"/>
        <v/>
      </c>
      <c r="S307" t="str">
        <f t="shared" ca="1" si="138"/>
        <v/>
      </c>
      <c r="T307" t="str">
        <f t="shared" ca="1" si="138"/>
        <v/>
      </c>
      <c r="U307" t="str">
        <f t="shared" ca="1" si="138"/>
        <v/>
      </c>
      <c r="V307" t="str">
        <f t="shared" ca="1" si="138"/>
        <v/>
      </c>
      <c r="W307" t="str">
        <f t="shared" ca="1" si="136"/>
        <v/>
      </c>
      <c r="X307" t="str">
        <f t="shared" ca="1" si="136"/>
        <v/>
      </c>
      <c r="Y307" t="str">
        <f t="shared" ca="1" si="136"/>
        <v/>
      </c>
      <c r="Z307" t="str">
        <f t="shared" ca="1" si="136"/>
        <v/>
      </c>
      <c r="AA307" t="str">
        <f t="shared" ca="1" si="136"/>
        <v/>
      </c>
      <c r="AB307" t="str">
        <f t="shared" ca="1" si="129"/>
        <v/>
      </c>
      <c r="AC307" t="str">
        <f t="shared" ca="1" si="137"/>
        <v/>
      </c>
      <c r="AD307" t="str">
        <f t="shared" ca="1" si="137"/>
        <v/>
      </c>
      <c r="AE307" t="str">
        <f t="shared" ca="1" si="137"/>
        <v/>
      </c>
      <c r="AF307" t="str">
        <f t="shared" ca="1" si="137"/>
        <v>X</v>
      </c>
      <c r="AG307" t="str">
        <f t="shared" ca="1" si="137"/>
        <v/>
      </c>
      <c r="AH307" t="str">
        <f t="shared" ca="1" si="137"/>
        <v/>
      </c>
      <c r="AI307" t="str">
        <f t="shared" ca="1" si="137"/>
        <v/>
      </c>
      <c r="AJ307" t="str">
        <f t="shared" ca="1" si="137"/>
        <v/>
      </c>
      <c r="AK307" t="str">
        <f t="shared" ca="1" si="137"/>
        <v/>
      </c>
      <c r="AL307" t="str">
        <f t="shared" ca="1" si="137"/>
        <v/>
      </c>
      <c r="AM307" t="str">
        <f t="shared" ca="1" si="137"/>
        <v/>
      </c>
    </row>
    <row r="308" spans="1:39" x14ac:dyDescent="0.25">
      <c r="A308">
        <f t="shared" ref="A308:R323" ca="1" si="139">IF(ISBLANK(INDIRECT(ADDRESS(ROW(),A$1,4,1,"Raw_Data"))),"",(INDIRECT(ADDRESS(ROW(),A$1,4,1,"Raw_Data"))))</f>
        <v>1985.2</v>
      </c>
      <c r="B308">
        <f t="shared" ca="1" si="139"/>
        <v>203.9</v>
      </c>
      <c r="D308" t="str">
        <f t="shared" ca="1" si="139"/>
        <v/>
      </c>
      <c r="E308" t="str">
        <f t="shared" ca="1" si="139"/>
        <v>Lone Mountain (3280)</v>
      </c>
      <c r="F308" t="str">
        <f t="shared" ca="1" si="139"/>
        <v/>
      </c>
      <c r="G308">
        <f t="shared" ca="1" si="139"/>
        <v>259</v>
      </c>
      <c r="H308">
        <f t="shared" ca="1" si="139"/>
        <v>205</v>
      </c>
      <c r="I308" s="14" t="str">
        <f t="shared" ca="1" si="135"/>
        <v/>
      </c>
      <c r="J308" t="str">
        <f t="shared" ca="1" si="139"/>
        <v/>
      </c>
      <c r="K308" t="str">
        <f t="shared" ca="1" si="139"/>
        <v/>
      </c>
      <c r="L308" t="str">
        <f t="shared" ca="1" si="139"/>
        <v/>
      </c>
      <c r="M308" t="str">
        <f t="shared" ca="1" si="139"/>
        <v/>
      </c>
      <c r="N308" t="str">
        <f t="shared" ca="1" si="139"/>
        <v/>
      </c>
      <c r="O308" t="str">
        <f t="shared" ca="1" si="139"/>
        <v/>
      </c>
      <c r="P308" t="str">
        <f t="shared" ca="1" si="139"/>
        <v/>
      </c>
      <c r="Q308" t="str">
        <f t="shared" ca="1" si="139"/>
        <v/>
      </c>
      <c r="R308" t="str">
        <f t="shared" ca="1" si="139"/>
        <v/>
      </c>
      <c r="S308" t="str">
        <f t="shared" ca="1" si="138"/>
        <v/>
      </c>
      <c r="T308" t="str">
        <f t="shared" ca="1" si="138"/>
        <v/>
      </c>
      <c r="U308" t="str">
        <f t="shared" ca="1" si="138"/>
        <v/>
      </c>
      <c r="V308" t="str">
        <f t="shared" ca="1" si="138"/>
        <v/>
      </c>
      <c r="W308" t="str">
        <f t="shared" ca="1" si="136"/>
        <v/>
      </c>
      <c r="X308" t="str">
        <f t="shared" ca="1" si="136"/>
        <v/>
      </c>
      <c r="Y308" t="str">
        <f t="shared" ca="1" si="136"/>
        <v/>
      </c>
      <c r="Z308" t="str">
        <f t="shared" ca="1" si="136"/>
        <v/>
      </c>
      <c r="AA308" t="str">
        <f t="shared" ca="1" si="136"/>
        <v/>
      </c>
      <c r="AB308" t="str">
        <f t="shared" ca="1" si="129"/>
        <v/>
      </c>
      <c r="AC308" t="str">
        <f t="shared" ca="1" si="137"/>
        <v/>
      </c>
      <c r="AD308" t="str">
        <f t="shared" ca="1" si="137"/>
        <v/>
      </c>
      <c r="AE308" t="str">
        <f t="shared" ca="1" si="137"/>
        <v/>
      </c>
      <c r="AF308" t="str">
        <f t="shared" ca="1" si="137"/>
        <v/>
      </c>
      <c r="AG308" t="str">
        <f t="shared" ca="1" si="137"/>
        <v/>
      </c>
      <c r="AH308" t="str">
        <f t="shared" ca="1" si="137"/>
        <v/>
      </c>
      <c r="AI308" t="str">
        <f t="shared" ca="1" si="137"/>
        <v/>
      </c>
      <c r="AJ308" t="str">
        <f t="shared" ca="1" si="137"/>
        <v/>
      </c>
      <c r="AK308" t="str">
        <f t="shared" ca="1" si="137"/>
        <v/>
      </c>
      <c r="AL308" t="str">
        <f t="shared" ca="1" si="137"/>
        <v/>
      </c>
      <c r="AM308" t="str">
        <f t="shared" ca="1" si="137"/>
        <v/>
      </c>
    </row>
    <row r="309" spans="1:39" x14ac:dyDescent="0.25">
      <c r="A309">
        <f t="shared" ca="1" si="139"/>
        <v>1986.3</v>
      </c>
      <c r="B309">
        <f t="shared" ref="B309:V316" ca="1" si="140">IF(ISBLANK(INDIRECT(ADDRESS(ROW(),B$1,4,1,"Raw_Data"))),"",(INDIRECT(ADDRESS(ROW(),B$1,4,1,"Raw_Data"))))</f>
        <v>202.8</v>
      </c>
      <c r="D309" t="str">
        <f t="shared" ca="1" si="140"/>
        <v>SHELTER</v>
      </c>
      <c r="E309" t="str">
        <f t="shared" ca="1" si="140"/>
        <v xml:space="preserve">Mt. Abraham Trail (3184)...(4050) </v>
      </c>
      <c r="F309" t="str">
        <f t="shared" ca="1" si="140"/>
        <v/>
      </c>
      <c r="G309">
        <f t="shared" ca="1" si="140"/>
        <v>259</v>
      </c>
      <c r="H309">
        <f t="shared" ca="1" si="140"/>
        <v>205</v>
      </c>
      <c r="I309" s="14" t="str">
        <f t="shared" ca="1" si="135"/>
        <v/>
      </c>
      <c r="J309" t="str">
        <f t="shared" ca="1" si="140"/>
        <v/>
      </c>
      <c r="K309" t="str">
        <f t="shared" ca="1" si="140"/>
        <v/>
      </c>
      <c r="L309" t="str">
        <f t="shared" ca="1" si="140"/>
        <v>E-1.7m to summit</v>
      </c>
      <c r="M309" t="str">
        <f t="shared" ca="1" si="140"/>
        <v>E-1.7m</v>
      </c>
      <c r="N309" t="str">
        <f t="shared" ca="1" si="140"/>
        <v/>
      </c>
      <c r="O309" t="str">
        <f t="shared" ca="1" si="140"/>
        <v/>
      </c>
      <c r="P309" t="str">
        <f t="shared" ca="1" si="140"/>
        <v/>
      </c>
      <c r="Q309" t="str">
        <f t="shared" ca="1" si="140"/>
        <v/>
      </c>
      <c r="R309" t="str">
        <f t="shared" ca="1" si="140"/>
        <v/>
      </c>
      <c r="S309" t="str">
        <f t="shared" ca="1" si="140"/>
        <v/>
      </c>
      <c r="T309" t="str">
        <f t="shared" ca="1" si="140"/>
        <v/>
      </c>
      <c r="U309" t="str">
        <f t="shared" ca="1" si="140"/>
        <v/>
      </c>
      <c r="V309" t="str">
        <f t="shared" ca="1" si="140"/>
        <v/>
      </c>
      <c r="W309" t="str">
        <f t="shared" ca="1" si="136"/>
        <v/>
      </c>
      <c r="X309" t="str">
        <f t="shared" ca="1" si="136"/>
        <v/>
      </c>
      <c r="Y309" t="str">
        <f t="shared" ca="1" si="136"/>
        <v/>
      </c>
      <c r="Z309" t="str">
        <f t="shared" ca="1" si="136"/>
        <v/>
      </c>
      <c r="AA309" t="str">
        <f t="shared" ca="1" si="136"/>
        <v/>
      </c>
      <c r="AB309" t="str">
        <f t="shared" ca="1" si="129"/>
        <v/>
      </c>
      <c r="AC309" t="str">
        <f t="shared" ca="1" si="137"/>
        <v/>
      </c>
      <c r="AD309" t="str">
        <f t="shared" ca="1" si="137"/>
        <v/>
      </c>
      <c r="AE309" t="str">
        <f t="shared" ca="1" si="137"/>
        <v/>
      </c>
      <c r="AF309" t="str">
        <f t="shared" ca="1" si="137"/>
        <v/>
      </c>
      <c r="AG309" t="str">
        <f t="shared" ca="1" si="137"/>
        <v/>
      </c>
      <c r="AH309" t="str">
        <f t="shared" ca="1" si="137"/>
        <v/>
      </c>
      <c r="AI309" t="str">
        <f t="shared" ca="1" si="137"/>
        <v/>
      </c>
      <c r="AJ309" t="str">
        <f t="shared" ca="1" si="137"/>
        <v/>
      </c>
      <c r="AK309" t="str">
        <f t="shared" ca="1" si="137"/>
        <v/>
      </c>
      <c r="AL309" t="str">
        <f t="shared" ca="1" si="137"/>
        <v/>
      </c>
      <c r="AM309" t="str">
        <f t="shared" ca="1" si="137"/>
        <v/>
      </c>
    </row>
    <row r="310" spans="1:39" x14ac:dyDescent="0.25">
      <c r="A310">
        <f t="shared" ca="1" si="139"/>
        <v>1987.4</v>
      </c>
      <c r="B310">
        <f t="shared" ca="1" si="140"/>
        <v>201.7</v>
      </c>
      <c r="D310" t="str">
        <f t="shared" ca="1" si="140"/>
        <v>FEATURE</v>
      </c>
      <c r="E310" t="str">
        <f t="shared" ca="1" si="140"/>
        <v xml:space="preserve">Spaulding Mountain Lean-to (3140) ...8mS; 18.6mN </v>
      </c>
      <c r="F310" t="str">
        <f t="shared" ca="1" si="140"/>
        <v>Water source is a small spring located to the right of the lean-to.  </v>
      </c>
      <c r="G310">
        <f t="shared" ca="1" si="140"/>
        <v>259</v>
      </c>
      <c r="H310">
        <f t="shared" ca="1" si="140"/>
        <v>205</v>
      </c>
      <c r="I310" s="14" t="str">
        <f t="shared" ca="1" si="135"/>
        <v/>
      </c>
      <c r="J310" t="str">
        <f t="shared" ca="1" si="140"/>
        <v/>
      </c>
      <c r="K310" t="str">
        <f t="shared" ca="1" si="140"/>
        <v/>
      </c>
      <c r="L310" t="str">
        <f t="shared" ca="1" si="140"/>
        <v>S; w</v>
      </c>
      <c r="M310" t="str">
        <f t="shared" ca="1" si="140"/>
        <v/>
      </c>
      <c r="N310" t="str">
        <f t="shared" ca="1" si="140"/>
        <v/>
      </c>
      <c r="O310" t="str">
        <f t="shared" ca="1" si="140"/>
        <v/>
      </c>
      <c r="P310" t="str">
        <f t="shared" ca="1" si="140"/>
        <v/>
      </c>
      <c r="Q310" t="str">
        <f t="shared" ca="1" si="140"/>
        <v/>
      </c>
      <c r="R310" t="str">
        <f t="shared" ca="1" si="140"/>
        <v/>
      </c>
      <c r="S310" t="str">
        <f t="shared" ca="1" si="140"/>
        <v/>
      </c>
      <c r="T310" t="str">
        <f t="shared" ca="1" si="140"/>
        <v/>
      </c>
      <c r="U310" t="str">
        <f t="shared" ca="1" si="140"/>
        <v/>
      </c>
      <c r="V310" t="str">
        <f t="shared" ca="1" si="140"/>
        <v/>
      </c>
      <c r="W310" t="str">
        <f t="shared" ca="1" si="136"/>
        <v>X</v>
      </c>
      <c r="X310" t="str">
        <f t="shared" ca="1" si="136"/>
        <v/>
      </c>
      <c r="Y310" t="str">
        <f t="shared" ca="1" si="136"/>
        <v/>
      </c>
      <c r="Z310" t="str">
        <f t="shared" ca="1" si="136"/>
        <v/>
      </c>
      <c r="AA310" t="str">
        <f t="shared" ca="1" si="136"/>
        <v/>
      </c>
      <c r="AB310" t="str">
        <f t="shared" ca="1" si="129"/>
        <v/>
      </c>
      <c r="AC310" t="str">
        <f t="shared" ca="1" si="137"/>
        <v/>
      </c>
      <c r="AD310" t="str">
        <f t="shared" ca="1" si="137"/>
        <v/>
      </c>
      <c r="AE310" t="str">
        <f t="shared" ca="1" si="137"/>
        <v/>
      </c>
      <c r="AF310" t="str">
        <f t="shared" ca="1" si="137"/>
        <v>X</v>
      </c>
      <c r="AG310" t="str">
        <f t="shared" ca="1" si="137"/>
        <v/>
      </c>
      <c r="AH310" t="str">
        <f t="shared" ca="1" si="137"/>
        <v/>
      </c>
      <c r="AI310" t="str">
        <f t="shared" ca="1" si="137"/>
        <v/>
      </c>
      <c r="AJ310" t="str">
        <f t="shared" ca="1" si="137"/>
        <v/>
      </c>
      <c r="AK310">
        <f t="shared" ca="1" si="137"/>
        <v>-70.341800000000006</v>
      </c>
      <c r="AL310">
        <f t="shared" ca="1" si="137"/>
        <v>44.995750000000001</v>
      </c>
      <c r="AM310">
        <f t="shared" ca="1" si="137"/>
        <v>3139</v>
      </c>
    </row>
    <row r="311" spans="1:39" x14ac:dyDescent="0.25">
      <c r="A311">
        <f t="shared" ca="1" si="139"/>
        <v>1988.2</v>
      </c>
      <c r="B311">
        <f t="shared" ca="1" si="140"/>
        <v>200.9</v>
      </c>
      <c r="D311" t="str">
        <f t="shared" ca="1" si="140"/>
        <v/>
      </c>
      <c r="E311" t="str">
        <f t="shared" ca="1" si="140"/>
        <v>Trail to Spaulding Mountain (4010)</v>
      </c>
      <c r="F311" t="str">
        <f t="shared" ca="1" si="140"/>
        <v/>
      </c>
      <c r="G311">
        <f t="shared" ca="1" si="140"/>
        <v>259</v>
      </c>
      <c r="H311">
        <f t="shared" ca="1" si="140"/>
        <v>205</v>
      </c>
      <c r="I311" s="14" t="str">
        <f t="shared" ca="1" si="135"/>
        <v/>
      </c>
      <c r="J311" t="str">
        <f t="shared" ca="1" si="140"/>
        <v/>
      </c>
      <c r="K311" t="str">
        <f t="shared" ca="1" si="140"/>
        <v/>
      </c>
      <c r="L311" t="str">
        <f t="shared" ca="1" si="140"/>
        <v>E-0.1m to summit</v>
      </c>
      <c r="M311" t="str">
        <f t="shared" ca="1" si="140"/>
        <v>E-0.1m</v>
      </c>
      <c r="N311" t="str">
        <f t="shared" ca="1" si="140"/>
        <v/>
      </c>
      <c r="O311" t="str">
        <f t="shared" ca="1" si="140"/>
        <v/>
      </c>
      <c r="P311" t="str">
        <f t="shared" ca="1" si="140"/>
        <v/>
      </c>
      <c r="Q311" t="str">
        <f t="shared" ca="1" si="140"/>
        <v/>
      </c>
      <c r="R311" t="str">
        <f t="shared" ca="1" si="140"/>
        <v/>
      </c>
      <c r="S311" t="str">
        <f t="shared" ca="1" si="140"/>
        <v/>
      </c>
      <c r="T311" t="str">
        <f t="shared" ca="1" si="140"/>
        <v/>
      </c>
      <c r="U311" t="str">
        <f t="shared" ca="1" si="140"/>
        <v/>
      </c>
      <c r="V311" t="str">
        <f t="shared" ca="1" si="140"/>
        <v/>
      </c>
      <c r="W311" t="str">
        <f t="shared" ref="W311:AA320" ca="1" si="141">IF(ISBLANK(INDIRECT(ADDRESS(ROW(),W$1,4,1,"Raw_Data"))),"",(INDIRECT(ADDRESS(ROW(),W$1,4,1,"Raw_Data"))))</f>
        <v/>
      </c>
      <c r="X311" t="str">
        <f t="shared" ca="1" si="141"/>
        <v/>
      </c>
      <c r="Y311" t="str">
        <f t="shared" ca="1" si="141"/>
        <v/>
      </c>
      <c r="Z311" t="str">
        <f t="shared" ca="1" si="141"/>
        <v/>
      </c>
      <c r="AA311" t="str">
        <f t="shared" ca="1" si="141"/>
        <v/>
      </c>
      <c r="AB311" t="str">
        <f t="shared" ca="1" si="129"/>
        <v/>
      </c>
      <c r="AC311" t="str">
        <f t="shared" ref="AC311:AM320" ca="1" si="142">IF(ISBLANK(INDIRECT(ADDRESS(ROW(),AC$1,4,1,"Raw_Data"))),"",(INDIRECT(ADDRESS(ROW(),AC$1,4,1,"Raw_Data"))))</f>
        <v/>
      </c>
      <c r="AD311" t="str">
        <f t="shared" ca="1" si="142"/>
        <v/>
      </c>
      <c r="AE311" t="str">
        <f t="shared" ca="1" si="142"/>
        <v/>
      </c>
      <c r="AF311" t="str">
        <f t="shared" ca="1" si="142"/>
        <v/>
      </c>
      <c r="AG311" t="str">
        <f t="shared" ca="1" si="142"/>
        <v/>
      </c>
      <c r="AH311" t="str">
        <f t="shared" ca="1" si="142"/>
        <v/>
      </c>
      <c r="AI311" t="str">
        <f t="shared" ca="1" si="142"/>
        <v/>
      </c>
      <c r="AJ311" t="str">
        <f t="shared" ca="1" si="142"/>
        <v/>
      </c>
      <c r="AK311" t="str">
        <f t="shared" ca="1" si="142"/>
        <v/>
      </c>
      <c r="AL311" t="str">
        <f t="shared" ca="1" si="142"/>
        <v/>
      </c>
      <c r="AM311" t="str">
        <f t="shared" ca="1" si="142"/>
        <v/>
      </c>
    </row>
    <row r="312" spans="1:39" x14ac:dyDescent="0.25">
      <c r="A312">
        <f t="shared" ca="1" si="139"/>
        <v>1988.9</v>
      </c>
      <c r="B312">
        <f t="shared" ca="1" si="140"/>
        <v>200.2</v>
      </c>
      <c r="D312" t="str">
        <f t="shared" ca="1" si="140"/>
        <v/>
      </c>
      <c r="E312" t="str">
        <f t="shared" ca="1" si="140"/>
        <v xml:space="preserve">Bronze plaque (3500)...1937 completion of the final two miles of the A.T. </v>
      </c>
      <c r="F312" t="str">
        <f t="shared" ca="1" si="140"/>
        <v/>
      </c>
      <c r="G312">
        <f t="shared" ca="1" si="140"/>
        <v>259</v>
      </c>
      <c r="H312">
        <f t="shared" ca="1" si="140"/>
        <v>205</v>
      </c>
      <c r="I312" s="14" t="str">
        <f t="shared" ca="1" si="135"/>
        <v/>
      </c>
      <c r="J312" t="str">
        <f t="shared" ca="1" si="140"/>
        <v/>
      </c>
      <c r="K312" t="str">
        <f t="shared" ca="1" si="140"/>
        <v/>
      </c>
      <c r="L312" t="str">
        <f t="shared" ca="1" si="140"/>
        <v/>
      </c>
      <c r="M312" t="str">
        <f t="shared" ca="1" si="140"/>
        <v/>
      </c>
      <c r="N312" t="str">
        <f t="shared" ca="1" si="140"/>
        <v/>
      </c>
      <c r="O312" t="str">
        <f t="shared" ca="1" si="140"/>
        <v/>
      </c>
      <c r="P312" t="str">
        <f t="shared" ca="1" si="140"/>
        <v/>
      </c>
      <c r="Q312" t="str">
        <f t="shared" ca="1" si="140"/>
        <v/>
      </c>
      <c r="R312" t="str">
        <f t="shared" ca="1" si="140"/>
        <v/>
      </c>
      <c r="S312" t="str">
        <f t="shared" ca="1" si="140"/>
        <v/>
      </c>
      <c r="T312" t="str">
        <f t="shared" ca="1" si="140"/>
        <v/>
      </c>
      <c r="U312" t="str">
        <f t="shared" ca="1" si="140"/>
        <v/>
      </c>
      <c r="V312" t="str">
        <f t="shared" ca="1" si="140"/>
        <v/>
      </c>
      <c r="W312" t="str">
        <f t="shared" ca="1" si="141"/>
        <v/>
      </c>
      <c r="X312" t="str">
        <f t="shared" ca="1" si="141"/>
        <v/>
      </c>
      <c r="Y312" t="str">
        <f t="shared" ca="1" si="141"/>
        <v/>
      </c>
      <c r="Z312" t="str">
        <f t="shared" ca="1" si="141"/>
        <v/>
      </c>
      <c r="AA312" t="str">
        <f t="shared" ca="1" si="141"/>
        <v/>
      </c>
      <c r="AB312" t="str">
        <f t="shared" ca="1" si="129"/>
        <v/>
      </c>
      <c r="AC312" t="str">
        <f t="shared" ca="1" si="142"/>
        <v/>
      </c>
      <c r="AD312" t="str">
        <f t="shared" ca="1" si="142"/>
        <v/>
      </c>
      <c r="AE312" t="str">
        <f t="shared" ca="1" si="142"/>
        <v/>
      </c>
      <c r="AF312" t="str">
        <f t="shared" ca="1" si="142"/>
        <v/>
      </c>
      <c r="AG312" t="str">
        <f t="shared" ca="1" si="142"/>
        <v/>
      </c>
      <c r="AH312" t="str">
        <f t="shared" ca="1" si="142"/>
        <v/>
      </c>
      <c r="AI312" t="str">
        <f t="shared" ca="1" si="142"/>
        <v/>
      </c>
      <c r="AJ312" t="str">
        <f t="shared" ca="1" si="142"/>
        <v/>
      </c>
      <c r="AK312" t="str">
        <f t="shared" ca="1" si="142"/>
        <v/>
      </c>
      <c r="AL312" t="str">
        <f t="shared" ca="1" si="142"/>
        <v/>
      </c>
      <c r="AM312" t="str">
        <f t="shared" ca="1" si="142"/>
        <v/>
      </c>
    </row>
    <row r="313" spans="1:39" x14ac:dyDescent="0.25">
      <c r="A313">
        <f t="shared" ca="1" si="139"/>
        <v>1990.3</v>
      </c>
      <c r="B313">
        <f t="shared" ca="1" si="140"/>
        <v>198.8</v>
      </c>
      <c r="D313" t="str">
        <f t="shared" ca="1" si="140"/>
        <v>FEATURE</v>
      </c>
      <c r="E313" t="str">
        <f t="shared" ca="1" si="140"/>
        <v xml:space="preserve">Sugarloaf Mountain Trail (3540)...Maines third-highest peak (4250) </v>
      </c>
      <c r="F313" t="str">
        <f t="shared" ca="1" si="140"/>
        <v/>
      </c>
      <c r="G313">
        <f t="shared" ca="1" si="140"/>
        <v>259</v>
      </c>
      <c r="H313">
        <f t="shared" ca="1" si="140"/>
        <v>205</v>
      </c>
      <c r="I313" s="14" t="str">
        <f t="shared" ca="1" si="135"/>
        <v/>
      </c>
      <c r="J313" t="str">
        <f t="shared" ca="1" si="140"/>
        <v/>
      </c>
      <c r="K313" t="str">
        <f t="shared" ca="1" si="140"/>
        <v/>
      </c>
      <c r="L313" t="str">
        <f t="shared" ca="1" si="140"/>
        <v>E-0.3m w; 0.6m to summit</v>
      </c>
      <c r="M313" t="str">
        <f t="shared" ca="1" si="140"/>
        <v>E-0.3m</v>
      </c>
      <c r="N313" t="str">
        <f t="shared" ca="1" si="140"/>
        <v/>
      </c>
      <c r="O313" t="str">
        <f t="shared" ca="1" si="140"/>
        <v/>
      </c>
      <c r="P313" t="str">
        <f t="shared" ca="1" si="140"/>
        <v/>
      </c>
      <c r="Q313" t="str">
        <f t="shared" ca="1" si="140"/>
        <v/>
      </c>
      <c r="R313" t="str">
        <f t="shared" ca="1" si="140"/>
        <v/>
      </c>
      <c r="S313" t="str">
        <f t="shared" ca="1" si="140"/>
        <v/>
      </c>
      <c r="T313" t="str">
        <f t="shared" ca="1" si="140"/>
        <v/>
      </c>
      <c r="U313" t="str">
        <f t="shared" ca="1" si="140"/>
        <v/>
      </c>
      <c r="V313" t="str">
        <f t="shared" ca="1" si="140"/>
        <v/>
      </c>
      <c r="W313" t="str">
        <f t="shared" ca="1" si="141"/>
        <v/>
      </c>
      <c r="X313" t="str">
        <f t="shared" ca="1" si="141"/>
        <v/>
      </c>
      <c r="Y313" t="str">
        <f t="shared" ca="1" si="141"/>
        <v/>
      </c>
      <c r="Z313" t="str">
        <f t="shared" ca="1" si="141"/>
        <v/>
      </c>
      <c r="AA313" t="str">
        <f t="shared" ca="1" si="141"/>
        <v/>
      </c>
      <c r="AB313" t="str">
        <f t="shared" ca="1" si="129"/>
        <v/>
      </c>
      <c r="AC313" t="str">
        <f t="shared" ca="1" si="142"/>
        <v/>
      </c>
      <c r="AD313" t="str">
        <f t="shared" ca="1" si="142"/>
        <v/>
      </c>
      <c r="AE313" t="str">
        <f t="shared" ca="1" si="142"/>
        <v/>
      </c>
      <c r="AF313" t="str">
        <f t="shared" ca="1" si="142"/>
        <v>X</v>
      </c>
      <c r="AG313" t="str">
        <f t="shared" ca="1" si="142"/>
        <v/>
      </c>
      <c r="AH313" t="str">
        <f t="shared" ca="1" si="142"/>
        <v/>
      </c>
      <c r="AI313" t="str">
        <f t="shared" ca="1" si="142"/>
        <v/>
      </c>
      <c r="AJ313" t="str">
        <f t="shared" ca="1" si="142"/>
        <v/>
      </c>
      <c r="AK313" t="str">
        <f t="shared" ca="1" si="142"/>
        <v/>
      </c>
      <c r="AL313" t="str">
        <f t="shared" ca="1" si="142"/>
        <v/>
      </c>
      <c r="AM313" t="str">
        <f t="shared" ca="1" si="142"/>
        <v/>
      </c>
    </row>
    <row r="314" spans="1:39" x14ac:dyDescent="0.25">
      <c r="A314">
        <f t="shared" ca="1" si="139"/>
        <v>1992.5</v>
      </c>
      <c r="B314">
        <f t="shared" ca="1" si="140"/>
        <v>196.6</v>
      </c>
      <c r="D314" t="str">
        <f t="shared" ca="1" si="140"/>
        <v/>
      </c>
      <c r="E314" t="str">
        <f t="shared" ca="1" si="140"/>
        <v xml:space="preserve">South Branch Carrabassett River (2100)...ford </v>
      </c>
      <c r="F314" t="str">
        <f t="shared" ca="1" si="140"/>
        <v/>
      </c>
      <c r="G314">
        <f t="shared" ca="1" si="140"/>
        <v>259</v>
      </c>
      <c r="H314">
        <f t="shared" ca="1" si="140"/>
        <v>205</v>
      </c>
      <c r="I314" s="14" t="str">
        <f t="shared" ca="1" si="135"/>
        <v/>
      </c>
      <c r="J314" t="str">
        <f t="shared" ca="1" si="140"/>
        <v/>
      </c>
      <c r="K314" t="str">
        <f t="shared" ca="1" si="140"/>
        <v/>
      </c>
      <c r="L314" t="str">
        <f t="shared" ca="1" si="140"/>
        <v>w</v>
      </c>
      <c r="M314" t="str">
        <f t="shared" ca="1" si="140"/>
        <v/>
      </c>
      <c r="N314" t="str">
        <f t="shared" ca="1" si="140"/>
        <v/>
      </c>
      <c r="O314" t="str">
        <f t="shared" ca="1" si="140"/>
        <v/>
      </c>
      <c r="P314" t="str">
        <f t="shared" ca="1" si="140"/>
        <v/>
      </c>
      <c r="Q314" t="str">
        <f t="shared" ca="1" si="140"/>
        <v/>
      </c>
      <c r="R314" t="str">
        <f t="shared" ca="1" si="140"/>
        <v/>
      </c>
      <c r="S314" t="str">
        <f t="shared" ca="1" si="140"/>
        <v/>
      </c>
      <c r="T314" t="str">
        <f t="shared" ca="1" si="140"/>
        <v/>
      </c>
      <c r="U314" t="str">
        <f t="shared" ca="1" si="140"/>
        <v/>
      </c>
      <c r="V314" t="str">
        <f t="shared" ca="1" si="140"/>
        <v/>
      </c>
      <c r="W314" t="str">
        <f t="shared" ca="1" si="141"/>
        <v/>
      </c>
      <c r="X314" t="str">
        <f t="shared" ca="1" si="141"/>
        <v/>
      </c>
      <c r="Y314" t="str">
        <f t="shared" ca="1" si="141"/>
        <v/>
      </c>
      <c r="Z314" t="str">
        <f t="shared" ca="1" si="141"/>
        <v/>
      </c>
      <c r="AA314" t="str">
        <f t="shared" ca="1" si="141"/>
        <v/>
      </c>
      <c r="AB314" t="str">
        <f t="shared" ca="1" si="129"/>
        <v/>
      </c>
      <c r="AC314" t="str">
        <f t="shared" ca="1" si="142"/>
        <v/>
      </c>
      <c r="AD314" t="str">
        <f t="shared" ca="1" si="142"/>
        <v/>
      </c>
      <c r="AE314" t="str">
        <f t="shared" ca="1" si="142"/>
        <v/>
      </c>
      <c r="AF314" t="str">
        <f t="shared" ca="1" si="142"/>
        <v>X</v>
      </c>
      <c r="AG314" t="str">
        <f t="shared" ca="1" si="142"/>
        <v/>
      </c>
      <c r="AH314" t="str">
        <f t="shared" ca="1" si="142"/>
        <v/>
      </c>
      <c r="AI314" t="str">
        <f t="shared" ca="1" si="142"/>
        <v/>
      </c>
      <c r="AJ314" t="str">
        <f t="shared" ca="1" si="142"/>
        <v/>
      </c>
      <c r="AK314" t="str">
        <f t="shared" ca="1" si="142"/>
        <v/>
      </c>
      <c r="AL314" t="str">
        <f t="shared" ca="1" si="142"/>
        <v/>
      </c>
      <c r="AM314" t="str">
        <f t="shared" ca="1" si="142"/>
        <v/>
      </c>
    </row>
    <row r="315" spans="1:39" x14ac:dyDescent="0.25">
      <c r="A315">
        <f t="shared" ca="1" si="139"/>
        <v>1992.6</v>
      </c>
      <c r="B315">
        <f t="shared" ca="1" si="140"/>
        <v>196.5</v>
      </c>
      <c r="D315" t="str">
        <f t="shared" ca="1" si="140"/>
        <v/>
      </c>
      <c r="E315" t="str">
        <f t="shared" ca="1" si="140"/>
        <v xml:space="preserve">Caribou Valley Road (2220)...gravel </v>
      </c>
      <c r="F315" t="str">
        <f t="shared" ca="1" si="140"/>
        <v/>
      </c>
      <c r="G315">
        <f t="shared" ca="1" si="140"/>
        <v>259</v>
      </c>
      <c r="H315">
        <f t="shared" ca="1" si="140"/>
        <v>205</v>
      </c>
      <c r="I315" s="14" t="str">
        <f t="shared" ca="1" si="135"/>
        <v/>
      </c>
      <c r="J315" t="str">
        <f t="shared" ca="1" si="140"/>
        <v/>
      </c>
      <c r="K315" t="str">
        <f t="shared" ca="1" si="140"/>
        <v/>
      </c>
      <c r="L315" t="str">
        <f t="shared" ca="1" si="140"/>
        <v>R; P (E-4.3m Maine 27)</v>
      </c>
      <c r="M315" t="str">
        <f t="shared" ca="1" si="140"/>
        <v>E-4.3m</v>
      </c>
      <c r="N315" t="str">
        <f t="shared" ca="1" si="140"/>
        <v/>
      </c>
      <c r="O315" t="str">
        <f t="shared" ca="1" si="140"/>
        <v/>
      </c>
      <c r="P315" t="str">
        <f t="shared" ca="1" si="140"/>
        <v/>
      </c>
      <c r="Q315" t="str">
        <f t="shared" ca="1" si="140"/>
        <v/>
      </c>
      <c r="R315" t="str">
        <f t="shared" ca="1" si="140"/>
        <v/>
      </c>
      <c r="S315" t="str">
        <f t="shared" ca="1" si="140"/>
        <v/>
      </c>
      <c r="T315" t="str">
        <f t="shared" ca="1" si="140"/>
        <v/>
      </c>
      <c r="U315" t="str">
        <f t="shared" ca="1" si="140"/>
        <v>X</v>
      </c>
      <c r="V315" t="str">
        <f t="shared" ca="1" si="140"/>
        <v/>
      </c>
      <c r="W315" t="str">
        <f t="shared" ca="1" si="141"/>
        <v/>
      </c>
      <c r="X315" t="str">
        <f t="shared" ca="1" si="141"/>
        <v/>
      </c>
      <c r="Y315" t="str">
        <f t="shared" ca="1" si="141"/>
        <v/>
      </c>
      <c r="Z315" t="str">
        <f t="shared" ca="1" si="141"/>
        <v/>
      </c>
      <c r="AA315" t="str">
        <f t="shared" ca="1" si="141"/>
        <v/>
      </c>
      <c r="AB315" t="str">
        <f t="shared" ca="1" si="129"/>
        <v/>
      </c>
      <c r="AC315" t="str">
        <f t="shared" ca="1" si="142"/>
        <v/>
      </c>
      <c r="AD315" t="str">
        <f t="shared" ca="1" si="142"/>
        <v/>
      </c>
      <c r="AE315" t="str">
        <f t="shared" ca="1" si="142"/>
        <v/>
      </c>
      <c r="AF315" t="str">
        <f t="shared" ca="1" si="142"/>
        <v/>
      </c>
      <c r="AG315" t="str">
        <f t="shared" ca="1" si="142"/>
        <v>X</v>
      </c>
      <c r="AH315" t="str">
        <f t="shared" ca="1" si="142"/>
        <v/>
      </c>
      <c r="AI315" t="str">
        <f t="shared" ca="1" si="142"/>
        <v/>
      </c>
      <c r="AJ315" t="str">
        <f t="shared" ca="1" si="142"/>
        <v/>
      </c>
      <c r="AK315" t="str">
        <f t="shared" ca="1" si="142"/>
        <v/>
      </c>
      <c r="AL315" t="str">
        <f t="shared" ca="1" si="142"/>
        <v/>
      </c>
      <c r="AM315" t="str">
        <f t="shared" ca="1" si="142"/>
        <v/>
      </c>
    </row>
    <row r="316" spans="1:39" x14ac:dyDescent="0.25">
      <c r="A316">
        <f t="shared" ca="1" si="139"/>
        <v>1993.6</v>
      </c>
      <c r="B316">
        <f t="shared" ca="1" si="140"/>
        <v>195.5</v>
      </c>
      <c r="D316" t="str">
        <f t="shared" ca="1" si="140"/>
        <v/>
      </c>
      <c r="E316" t="str">
        <f t="shared" ca="1" si="140"/>
        <v xml:space="preserve">Crocker Cirque Campsite (2710)...stream </v>
      </c>
      <c r="F316" t="str">
        <f t="shared" ref="B316:V331" ca="1" si="143">IF(ISBLANK(INDIRECT(ADDRESS(ROW(),F$1,4,1,"Raw_Data"))),"",(INDIRECT(ADDRESS(ROW(),F$1,4,1,"Raw_Data"))))</f>
        <v/>
      </c>
      <c r="G316">
        <f t="shared" ca="1" si="143"/>
        <v>259</v>
      </c>
      <c r="H316">
        <f t="shared" ca="1" si="143"/>
        <v>205</v>
      </c>
      <c r="I316" s="14" t="str">
        <f t="shared" ca="1" si="143"/>
        <v/>
      </c>
      <c r="J316" t="str">
        <f t="shared" ca="1" si="143"/>
        <v/>
      </c>
      <c r="K316" t="str">
        <f t="shared" ca="1" si="143"/>
        <v/>
      </c>
      <c r="L316" t="str">
        <f t="shared" ca="1" si="143"/>
        <v>w (E-0.2m C)</v>
      </c>
      <c r="M316" t="str">
        <f t="shared" ca="1" si="143"/>
        <v>E-0.2m</v>
      </c>
      <c r="N316" t="str">
        <f t="shared" ca="1" si="143"/>
        <v/>
      </c>
      <c r="O316" t="str">
        <f t="shared" ca="1" si="143"/>
        <v/>
      </c>
      <c r="P316" t="str">
        <f t="shared" ca="1" si="143"/>
        <v>X</v>
      </c>
      <c r="Q316" t="str">
        <f t="shared" ca="1" si="143"/>
        <v/>
      </c>
      <c r="R316" t="str">
        <f t="shared" ca="1" si="143"/>
        <v/>
      </c>
      <c r="S316" t="str">
        <f t="shared" ca="1" si="143"/>
        <v/>
      </c>
      <c r="T316" t="str">
        <f t="shared" ca="1" si="143"/>
        <v/>
      </c>
      <c r="U316" t="str">
        <f t="shared" ca="1" si="143"/>
        <v/>
      </c>
      <c r="V316" t="str">
        <f t="shared" ca="1" si="143"/>
        <v/>
      </c>
      <c r="W316" t="str">
        <f t="shared" ca="1" si="141"/>
        <v/>
      </c>
      <c r="X316" t="str">
        <f t="shared" ca="1" si="141"/>
        <v/>
      </c>
      <c r="Y316" t="str">
        <f t="shared" ca="1" si="141"/>
        <v/>
      </c>
      <c r="Z316" t="str">
        <f t="shared" ca="1" si="141"/>
        <v/>
      </c>
      <c r="AA316" t="str">
        <f t="shared" ca="1" si="141"/>
        <v/>
      </c>
      <c r="AB316" t="str">
        <f t="shared" ca="1" si="129"/>
        <v/>
      </c>
      <c r="AC316" t="str">
        <f t="shared" ca="1" si="142"/>
        <v/>
      </c>
      <c r="AD316" t="str">
        <f t="shared" ca="1" si="142"/>
        <v/>
      </c>
      <c r="AE316" t="str">
        <f t="shared" ca="1" si="142"/>
        <v/>
      </c>
      <c r="AF316" t="str">
        <f t="shared" ca="1" si="142"/>
        <v>X</v>
      </c>
      <c r="AG316" t="str">
        <f t="shared" ca="1" si="142"/>
        <v/>
      </c>
      <c r="AH316" t="str">
        <f t="shared" ca="1" si="142"/>
        <v/>
      </c>
      <c r="AI316" t="str">
        <f t="shared" ca="1" si="142"/>
        <v/>
      </c>
      <c r="AJ316" t="str">
        <f t="shared" ca="1" si="142"/>
        <v/>
      </c>
      <c r="AK316" t="str">
        <f t="shared" ca="1" si="142"/>
        <v/>
      </c>
      <c r="AL316" t="str">
        <f t="shared" ca="1" si="142"/>
        <v/>
      </c>
      <c r="AM316" t="str">
        <f t="shared" ca="1" si="142"/>
        <v/>
      </c>
    </row>
    <row r="317" spans="1:39" x14ac:dyDescent="0.25">
      <c r="A317">
        <f t="shared" ca="1" si="139"/>
        <v>1994.7</v>
      </c>
      <c r="B317">
        <f t="shared" ca="1" si="143"/>
        <v>194.4</v>
      </c>
      <c r="D317" t="str">
        <f t="shared" ca="1" si="143"/>
        <v/>
      </c>
      <c r="E317" t="str">
        <f t="shared" ca="1" si="143"/>
        <v>South Crocker Mountain (4040)</v>
      </c>
      <c r="F317" t="str">
        <f t="shared" ca="1" si="143"/>
        <v/>
      </c>
      <c r="G317">
        <f t="shared" ca="1" si="143"/>
        <v>259</v>
      </c>
      <c r="H317">
        <f t="shared" ca="1" si="143"/>
        <v>208</v>
      </c>
      <c r="I317" s="14" t="str">
        <f t="shared" ca="1" si="143"/>
        <v/>
      </c>
      <c r="J317" t="str">
        <f t="shared" ca="1" si="143"/>
        <v/>
      </c>
      <c r="K317" t="str">
        <f t="shared" ca="1" si="143"/>
        <v/>
      </c>
      <c r="L317" t="str">
        <f t="shared" ca="1" si="143"/>
        <v>W-150 ft. to summit</v>
      </c>
      <c r="M317" t="str">
        <f t="shared" ca="1" si="143"/>
        <v/>
      </c>
      <c r="N317" t="str">
        <f t="shared" ca="1" si="143"/>
        <v/>
      </c>
      <c r="O317" t="str">
        <f t="shared" ca="1" si="143"/>
        <v/>
      </c>
      <c r="P317" t="str">
        <f t="shared" ca="1" si="143"/>
        <v/>
      </c>
      <c r="Q317" t="str">
        <f t="shared" ca="1" si="143"/>
        <v/>
      </c>
      <c r="R317" t="str">
        <f t="shared" ca="1" si="143"/>
        <v/>
      </c>
      <c r="S317" t="str">
        <f t="shared" ca="1" si="143"/>
        <v/>
      </c>
      <c r="T317" t="str">
        <f t="shared" ca="1" si="143"/>
        <v/>
      </c>
      <c r="U317" t="str">
        <f t="shared" ca="1" si="143"/>
        <v/>
      </c>
      <c r="V317" t="str">
        <f t="shared" ca="1" si="143"/>
        <v>X</v>
      </c>
      <c r="W317" t="str">
        <f t="shared" ca="1" si="141"/>
        <v/>
      </c>
      <c r="X317" t="str">
        <f t="shared" ca="1" si="141"/>
        <v/>
      </c>
      <c r="Y317" t="str">
        <f t="shared" ca="1" si="141"/>
        <v/>
      </c>
      <c r="Z317" t="str">
        <f t="shared" ca="1" si="141"/>
        <v/>
      </c>
      <c r="AA317" t="str">
        <f t="shared" ca="1" si="141"/>
        <v/>
      </c>
      <c r="AB317" t="str">
        <f t="shared" ca="1" si="129"/>
        <v/>
      </c>
      <c r="AC317" t="str">
        <f t="shared" ca="1" si="142"/>
        <v/>
      </c>
      <c r="AD317" t="str">
        <f t="shared" ca="1" si="142"/>
        <v/>
      </c>
      <c r="AE317" t="str">
        <f t="shared" ca="1" si="142"/>
        <v/>
      </c>
      <c r="AF317" t="str">
        <f t="shared" ca="1" si="142"/>
        <v/>
      </c>
      <c r="AG317" t="str">
        <f t="shared" ca="1" si="142"/>
        <v/>
      </c>
      <c r="AH317" t="str">
        <f t="shared" ca="1" si="142"/>
        <v/>
      </c>
      <c r="AI317" t="str">
        <f t="shared" ca="1" si="142"/>
        <v/>
      </c>
      <c r="AJ317" t="str">
        <f t="shared" ca="1" si="142"/>
        <v/>
      </c>
      <c r="AK317" t="str">
        <f t="shared" ca="1" si="142"/>
        <v/>
      </c>
      <c r="AL317" t="str">
        <f t="shared" ca="1" si="142"/>
        <v/>
      </c>
      <c r="AM317" t="str">
        <f t="shared" ca="1" si="142"/>
        <v/>
      </c>
    </row>
    <row r="318" spans="1:39" x14ac:dyDescent="0.25">
      <c r="A318">
        <f t="shared" ca="1" si="139"/>
        <v>1995.7</v>
      </c>
      <c r="B318">
        <f t="shared" ca="1" si="143"/>
        <v>193.4</v>
      </c>
      <c r="D318" t="str">
        <f t="shared" ca="1" si="143"/>
        <v>FEATURE</v>
      </c>
      <c r="E318" t="str">
        <f t="shared" ca="1" si="143"/>
        <v>North Crocker Mountain (4228)</v>
      </c>
      <c r="F318" t="str">
        <f t="shared" ca="1" si="143"/>
        <v/>
      </c>
      <c r="G318">
        <f t="shared" ca="1" si="143"/>
        <v>259</v>
      </c>
      <c r="H318">
        <f t="shared" ca="1" si="143"/>
        <v>208</v>
      </c>
      <c r="I318" s="14" t="str">
        <f t="shared" ca="1" si="143"/>
        <v/>
      </c>
      <c r="J318" t="str">
        <f t="shared" ca="1" si="143"/>
        <v/>
      </c>
      <c r="K318" t="str">
        <f t="shared" ca="1" si="143"/>
        <v/>
      </c>
      <c r="L318" t="str">
        <f t="shared" ca="1" si="143"/>
        <v/>
      </c>
      <c r="M318" t="str">
        <f t="shared" ca="1" si="143"/>
        <v/>
      </c>
      <c r="N318" t="str">
        <f t="shared" ca="1" si="143"/>
        <v/>
      </c>
      <c r="O318" t="str">
        <f t="shared" ca="1" si="143"/>
        <v/>
      </c>
      <c r="P318" t="str">
        <f t="shared" ca="1" si="143"/>
        <v/>
      </c>
      <c r="Q318" t="str">
        <f t="shared" ca="1" si="143"/>
        <v/>
      </c>
      <c r="R318" t="str">
        <f t="shared" ca="1" si="143"/>
        <v/>
      </c>
      <c r="S318" t="str">
        <f t="shared" ca="1" si="143"/>
        <v/>
      </c>
      <c r="T318" t="str">
        <f t="shared" ca="1" si="143"/>
        <v/>
      </c>
      <c r="U318" t="str">
        <f t="shared" ca="1" si="143"/>
        <v/>
      </c>
      <c r="V318" t="str">
        <f t="shared" ca="1" si="143"/>
        <v/>
      </c>
      <c r="W318" t="str">
        <f t="shared" ca="1" si="141"/>
        <v/>
      </c>
      <c r="X318" t="str">
        <f t="shared" ca="1" si="141"/>
        <v/>
      </c>
      <c r="Y318" t="str">
        <f t="shared" ca="1" si="141"/>
        <v/>
      </c>
      <c r="Z318" t="str">
        <f t="shared" ca="1" si="141"/>
        <v/>
      </c>
      <c r="AA318" t="str">
        <f t="shared" ca="1" si="141"/>
        <v/>
      </c>
      <c r="AB318" t="str">
        <f t="shared" ca="1" si="129"/>
        <v/>
      </c>
      <c r="AC318" t="str">
        <f t="shared" ca="1" si="142"/>
        <v/>
      </c>
      <c r="AD318" t="str">
        <f t="shared" ca="1" si="142"/>
        <v/>
      </c>
      <c r="AE318" t="str">
        <f t="shared" ca="1" si="142"/>
        <v/>
      </c>
      <c r="AF318" t="str">
        <f t="shared" ca="1" si="142"/>
        <v/>
      </c>
      <c r="AG318" t="str">
        <f t="shared" ca="1" si="142"/>
        <v/>
      </c>
      <c r="AH318" t="str">
        <f t="shared" ca="1" si="142"/>
        <v/>
      </c>
      <c r="AI318" t="str">
        <f t="shared" ca="1" si="142"/>
        <v/>
      </c>
      <c r="AJ318" t="str">
        <f t="shared" ca="1" si="142"/>
        <v/>
      </c>
      <c r="AK318" t="str">
        <f t="shared" ca="1" si="142"/>
        <v/>
      </c>
      <c r="AL318" t="str">
        <f t="shared" ca="1" si="142"/>
        <v/>
      </c>
      <c r="AM318" t="str">
        <f t="shared" ca="1" si="142"/>
        <v/>
      </c>
    </row>
    <row r="319" spans="1:39" x14ac:dyDescent="0.25">
      <c r="A319">
        <f t="shared" ca="1" si="139"/>
        <v>1996.7</v>
      </c>
      <c r="B319">
        <f t="shared" ca="1" si="143"/>
        <v>192.4</v>
      </c>
      <c r="D319" t="str">
        <f t="shared" ca="1" si="143"/>
        <v/>
      </c>
      <c r="E319" t="str">
        <f t="shared" ca="1" si="143"/>
        <v>Stream (3300)</v>
      </c>
      <c r="F319" t="str">
        <f t="shared" ca="1" si="143"/>
        <v/>
      </c>
      <c r="G319">
        <f t="shared" ca="1" si="143"/>
        <v>259</v>
      </c>
      <c r="H319">
        <f t="shared" ca="1" si="143"/>
        <v>208</v>
      </c>
      <c r="I319" s="14" t="str">
        <f t="shared" ca="1" si="143"/>
        <v/>
      </c>
      <c r="J319" t="str">
        <f t="shared" ca="1" si="143"/>
        <v/>
      </c>
      <c r="K319" t="str">
        <f t="shared" ca="1" si="143"/>
        <v/>
      </c>
      <c r="L319" t="str">
        <f t="shared" ca="1" si="143"/>
        <v>w</v>
      </c>
      <c r="M319" t="str">
        <f t="shared" ca="1" si="143"/>
        <v/>
      </c>
      <c r="N319" t="str">
        <f t="shared" ca="1" si="143"/>
        <v/>
      </c>
      <c r="O319" t="str">
        <f t="shared" ca="1" si="143"/>
        <v/>
      </c>
      <c r="P319" t="str">
        <f t="shared" ca="1" si="143"/>
        <v/>
      </c>
      <c r="Q319" t="str">
        <f t="shared" ca="1" si="143"/>
        <v/>
      </c>
      <c r="R319" t="str">
        <f t="shared" ca="1" si="143"/>
        <v/>
      </c>
      <c r="S319" t="str">
        <f t="shared" ca="1" si="143"/>
        <v/>
      </c>
      <c r="T319" t="str">
        <f t="shared" ca="1" si="143"/>
        <v/>
      </c>
      <c r="U319" t="str">
        <f t="shared" ca="1" si="143"/>
        <v/>
      </c>
      <c r="V319" t="str">
        <f t="shared" ca="1" si="143"/>
        <v/>
      </c>
      <c r="W319" t="str">
        <f t="shared" ca="1" si="141"/>
        <v/>
      </c>
      <c r="X319" t="str">
        <f t="shared" ca="1" si="141"/>
        <v/>
      </c>
      <c r="Y319" t="str">
        <f t="shared" ca="1" si="141"/>
        <v/>
      </c>
      <c r="Z319" t="str">
        <f t="shared" ca="1" si="141"/>
        <v/>
      </c>
      <c r="AA319" t="str">
        <f t="shared" ca="1" si="141"/>
        <v/>
      </c>
      <c r="AB319" t="str">
        <f t="shared" ca="1" si="129"/>
        <v/>
      </c>
      <c r="AC319" t="str">
        <f t="shared" ca="1" si="142"/>
        <v/>
      </c>
      <c r="AD319" t="str">
        <f t="shared" ca="1" si="142"/>
        <v/>
      </c>
      <c r="AE319" t="str">
        <f t="shared" ca="1" si="142"/>
        <v/>
      </c>
      <c r="AF319" t="str">
        <f t="shared" ca="1" si="142"/>
        <v>X</v>
      </c>
      <c r="AG319" t="str">
        <f t="shared" ca="1" si="142"/>
        <v/>
      </c>
      <c r="AH319" t="str">
        <f t="shared" ca="1" si="142"/>
        <v/>
      </c>
      <c r="AI319" t="str">
        <f t="shared" ca="1" si="142"/>
        <v/>
      </c>
      <c r="AJ319" t="str">
        <f t="shared" ca="1" si="142"/>
        <v/>
      </c>
      <c r="AK319" t="str">
        <f t="shared" ca="1" si="142"/>
        <v/>
      </c>
      <c r="AL319" t="str">
        <f t="shared" ca="1" si="142"/>
        <v/>
      </c>
      <c r="AM319" t="str">
        <f t="shared" ca="1" si="142"/>
        <v/>
      </c>
    </row>
    <row r="320" spans="1:39" x14ac:dyDescent="0.25">
      <c r="A320">
        <f t="shared" ca="1" si="139"/>
        <v>1998.8</v>
      </c>
      <c r="B320">
        <f t="shared" ca="1" si="143"/>
        <v>190.3</v>
      </c>
      <c r="D320" t="str">
        <f t="shared" ca="1" si="143"/>
        <v/>
      </c>
      <c r="E320" t="str">
        <f t="shared" ca="1" si="143"/>
        <v xml:space="preserve">Stream (2500)...in stand of large white birch trees </v>
      </c>
      <c r="F320" t="str">
        <f t="shared" ca="1" si="143"/>
        <v/>
      </c>
      <c r="G320">
        <f t="shared" ca="1" si="143"/>
        <v>259</v>
      </c>
      <c r="H320">
        <f t="shared" ca="1" si="143"/>
        <v>208</v>
      </c>
      <c r="I320" s="14" t="str">
        <f t="shared" ca="1" si="143"/>
        <v/>
      </c>
      <c r="J320" t="str">
        <f t="shared" ca="1" si="143"/>
        <v/>
      </c>
      <c r="K320" t="str">
        <f t="shared" ca="1" si="143"/>
        <v/>
      </c>
      <c r="L320" t="str">
        <f t="shared" ca="1" si="143"/>
        <v>w</v>
      </c>
      <c r="M320" t="str">
        <f t="shared" ca="1" si="143"/>
        <v/>
      </c>
      <c r="N320" t="str">
        <f t="shared" ca="1" si="143"/>
        <v/>
      </c>
      <c r="O320" t="str">
        <f t="shared" ca="1" si="143"/>
        <v/>
      </c>
      <c r="P320" t="str">
        <f t="shared" ca="1" si="143"/>
        <v/>
      </c>
      <c r="Q320" t="str">
        <f t="shared" ca="1" si="143"/>
        <v/>
      </c>
      <c r="R320" t="str">
        <f t="shared" ca="1" si="143"/>
        <v/>
      </c>
      <c r="S320" t="str">
        <f t="shared" ca="1" si="143"/>
        <v/>
      </c>
      <c r="T320" t="str">
        <f t="shared" ca="1" si="143"/>
        <v/>
      </c>
      <c r="U320" t="str">
        <f t="shared" ca="1" si="143"/>
        <v/>
      </c>
      <c r="V320" t="str">
        <f t="shared" ca="1" si="143"/>
        <v/>
      </c>
      <c r="W320" t="str">
        <f t="shared" ca="1" si="141"/>
        <v/>
      </c>
      <c r="X320" t="str">
        <f t="shared" ca="1" si="141"/>
        <v/>
      </c>
      <c r="Y320" t="str">
        <f t="shared" ca="1" si="141"/>
        <v/>
      </c>
      <c r="Z320" t="str">
        <f t="shared" ca="1" si="141"/>
        <v/>
      </c>
      <c r="AA320" t="str">
        <f t="shared" ca="1" si="141"/>
        <v/>
      </c>
      <c r="AB320" t="str">
        <f t="shared" ca="1" si="129"/>
        <v/>
      </c>
      <c r="AC320" t="str">
        <f t="shared" ca="1" si="142"/>
        <v/>
      </c>
      <c r="AD320" t="str">
        <f t="shared" ca="1" si="142"/>
        <v/>
      </c>
      <c r="AE320" t="str">
        <f t="shared" ca="1" si="142"/>
        <v/>
      </c>
      <c r="AF320" t="str">
        <f t="shared" ca="1" si="142"/>
        <v>X</v>
      </c>
      <c r="AG320" t="str">
        <f t="shared" ca="1" si="142"/>
        <v/>
      </c>
      <c r="AH320" t="str">
        <f t="shared" ca="1" si="142"/>
        <v/>
      </c>
      <c r="AI320" t="str">
        <f t="shared" ca="1" si="142"/>
        <v/>
      </c>
      <c r="AJ320" t="str">
        <f t="shared" ca="1" si="142"/>
        <v/>
      </c>
      <c r="AK320" t="str">
        <f t="shared" ca="1" si="142"/>
        <v/>
      </c>
      <c r="AL320" t="str">
        <f t="shared" ca="1" si="142"/>
        <v/>
      </c>
      <c r="AM320" t="str">
        <f t="shared" ca="1" si="142"/>
        <v/>
      </c>
    </row>
    <row r="321" spans="1:39" x14ac:dyDescent="0.25">
      <c r="A321">
        <f t="shared" ca="1" si="139"/>
        <v>2000.9</v>
      </c>
      <c r="B321">
        <f t="shared" ca="1" si="143"/>
        <v>188.2</v>
      </c>
      <c r="D321" t="str">
        <f t="shared" ca="1" si="143"/>
        <v>TOWN</v>
      </c>
      <c r="E321" t="str">
        <f t="shared" ca="1" si="143"/>
        <v xml:space="preserve">Maine 27 (1450) Stratton Maine 04982 </v>
      </c>
      <c r="F321" t="str">
        <f t="shared" ca="1" si="143"/>
        <v/>
      </c>
      <c r="G321">
        <f t="shared" ca="1" si="143"/>
        <v>259</v>
      </c>
      <c r="H321">
        <f t="shared" ca="1" si="143"/>
        <v>208</v>
      </c>
      <c r="I321" s="14" t="str">
        <f t="shared" ca="1" si="143"/>
        <v/>
      </c>
      <c r="J321" t="str">
        <f t="shared" ca="1" si="143"/>
        <v/>
      </c>
      <c r="K321" t="str">
        <f t="shared" ca="1" si="143"/>
        <v/>
      </c>
      <c r="L321" t="str">
        <f t="shared" ca="1" si="143"/>
        <v>R; P (E-2m G) (W-5m PO; H; G; L; M; cl; f)</v>
      </c>
      <c r="M321" t="str">
        <f t="shared" ca="1" si="143"/>
        <v/>
      </c>
      <c r="N321" t="str">
        <f t="shared" ca="1" si="143"/>
        <v/>
      </c>
      <c r="O321" t="str">
        <f t="shared" ca="1" si="143"/>
        <v/>
      </c>
      <c r="P321" t="str">
        <f t="shared" ca="1" si="143"/>
        <v/>
      </c>
      <c r="Q321" t="str">
        <f t="shared" ca="1" si="143"/>
        <v>X</v>
      </c>
      <c r="R321" t="str">
        <f t="shared" ca="1" si="143"/>
        <v>X</v>
      </c>
      <c r="S321" t="str">
        <f t="shared" ca="1" si="143"/>
        <v>X</v>
      </c>
      <c r="T321" t="str">
        <f t="shared" ca="1" si="143"/>
        <v/>
      </c>
      <c r="U321" t="str">
        <f t="shared" ca="1" si="143"/>
        <v>X</v>
      </c>
      <c r="V321" t="str">
        <f t="shared" ca="1" si="143"/>
        <v>X</v>
      </c>
      <c r="W321" t="str">
        <f t="shared" ref="W321:AA330" ca="1" si="144">IF(ISBLANK(INDIRECT(ADDRESS(ROW(),W$1,4,1,"Raw_Data"))),"",(INDIRECT(ADDRESS(ROW(),W$1,4,1,"Raw_Data"))))</f>
        <v/>
      </c>
      <c r="X321" t="str">
        <f t="shared" ca="1" si="144"/>
        <v>X</v>
      </c>
      <c r="Y321" t="str">
        <f t="shared" ca="1" si="144"/>
        <v/>
      </c>
      <c r="Z321" t="str">
        <f t="shared" ca="1" si="144"/>
        <v/>
      </c>
      <c r="AA321" t="str">
        <f t="shared" ca="1" si="144"/>
        <v/>
      </c>
      <c r="AB321" t="str">
        <f t="shared" ca="1" si="129"/>
        <v>X</v>
      </c>
      <c r="AC321" t="str">
        <f t="shared" ref="AC321:AM330" ca="1" si="145">IF(ISBLANK(INDIRECT(ADDRESS(ROW(),AC$1,4,1,"Raw_Data"))),"",(INDIRECT(ADDRESS(ROW(),AC$1,4,1,"Raw_Data"))))</f>
        <v/>
      </c>
      <c r="AD321" t="str">
        <f t="shared" ca="1" si="145"/>
        <v>X</v>
      </c>
      <c r="AE321" t="str">
        <f t="shared" ca="1" si="145"/>
        <v/>
      </c>
      <c r="AF321" t="str">
        <f t="shared" ca="1" si="145"/>
        <v/>
      </c>
      <c r="AG321" t="str">
        <f t="shared" ca="1" si="145"/>
        <v>X</v>
      </c>
      <c r="AH321">
        <f t="shared" ca="1" si="145"/>
        <v>5</v>
      </c>
      <c r="AI321" t="str">
        <f t="shared" ca="1" si="145"/>
        <v>M-F 9:00-1 &amp; 1:30-4, Sa 9-11:30</v>
      </c>
      <c r="AJ321" t="str">
        <f t="shared" ca="1" si="145"/>
        <v>(207) 246-6461</v>
      </c>
      <c r="AK321" t="str">
        <f t="shared" ca="1" si="145"/>
        <v/>
      </c>
      <c r="AL321" t="str">
        <f t="shared" ca="1" si="145"/>
        <v/>
      </c>
      <c r="AM321" t="str">
        <f t="shared" ca="1" si="145"/>
        <v/>
      </c>
    </row>
    <row r="322" spans="1:39" x14ac:dyDescent="0.25">
      <c r="A322">
        <f t="shared" ca="1" si="139"/>
        <v>2001.7</v>
      </c>
      <c r="B322">
        <f t="shared" ca="1" si="143"/>
        <v>187.4</v>
      </c>
      <c r="D322" t="str">
        <f t="shared" ca="1" si="143"/>
        <v/>
      </c>
      <c r="E322" t="str">
        <f t="shared" ca="1" si="143"/>
        <v>Stratton Brook Pond Road (1250)</v>
      </c>
      <c r="F322" t="str">
        <f t="shared" ca="1" si="143"/>
        <v/>
      </c>
      <c r="G322">
        <f t="shared" ca="1" si="143"/>
        <v>259</v>
      </c>
      <c r="H322">
        <f t="shared" ca="1" si="143"/>
        <v>208</v>
      </c>
      <c r="I322" s="14" t="str">
        <f t="shared" ca="1" si="143"/>
        <v/>
      </c>
      <c r="J322" t="str">
        <f t="shared" ca="1" si="143"/>
        <v>MATC Maine Map 5</v>
      </c>
      <c r="K322" t="str">
        <f t="shared" ca="1" si="143"/>
        <v/>
      </c>
      <c r="L322" t="str">
        <f t="shared" ca="1" si="143"/>
        <v>R; P</v>
      </c>
      <c r="M322" t="str">
        <f t="shared" ca="1" si="143"/>
        <v/>
      </c>
      <c r="N322" t="str">
        <f t="shared" ca="1" si="143"/>
        <v/>
      </c>
      <c r="O322" t="str">
        <f t="shared" ca="1" si="143"/>
        <v/>
      </c>
      <c r="P322" t="str">
        <f t="shared" ca="1" si="143"/>
        <v/>
      </c>
      <c r="Q322" t="str">
        <f t="shared" ca="1" si="143"/>
        <v/>
      </c>
      <c r="R322" t="str">
        <f t="shared" ca="1" si="143"/>
        <v/>
      </c>
      <c r="S322" t="str">
        <f t="shared" ca="1" si="143"/>
        <v/>
      </c>
      <c r="T322" t="str">
        <f t="shared" ca="1" si="143"/>
        <v/>
      </c>
      <c r="U322" t="str">
        <f t="shared" ca="1" si="143"/>
        <v>X</v>
      </c>
      <c r="V322" t="str">
        <f t="shared" ca="1" si="143"/>
        <v/>
      </c>
      <c r="W322" t="str">
        <f t="shared" ca="1" si="144"/>
        <v/>
      </c>
      <c r="X322" t="str">
        <f t="shared" ca="1" si="144"/>
        <v/>
      </c>
      <c r="Y322" t="str">
        <f t="shared" ca="1" si="144"/>
        <v/>
      </c>
      <c r="Z322" t="str">
        <f t="shared" ca="1" si="144"/>
        <v/>
      </c>
      <c r="AA322" t="str">
        <f t="shared" ca="1" si="144"/>
        <v/>
      </c>
      <c r="AB322" t="str">
        <f t="shared" ca="1" si="129"/>
        <v/>
      </c>
      <c r="AC322" t="str">
        <f t="shared" ca="1" si="145"/>
        <v/>
      </c>
      <c r="AD322" t="str">
        <f t="shared" ca="1" si="145"/>
        <v/>
      </c>
      <c r="AE322" t="str">
        <f t="shared" ca="1" si="145"/>
        <v/>
      </c>
      <c r="AF322" t="str">
        <f t="shared" ca="1" si="145"/>
        <v/>
      </c>
      <c r="AG322" t="str">
        <f t="shared" ca="1" si="145"/>
        <v/>
      </c>
      <c r="AH322" t="str">
        <f t="shared" ca="1" si="145"/>
        <v/>
      </c>
      <c r="AI322" t="str">
        <f t="shared" ca="1" si="145"/>
        <v/>
      </c>
      <c r="AJ322" t="str">
        <f t="shared" ca="1" si="145"/>
        <v/>
      </c>
      <c r="AK322" t="str">
        <f t="shared" ca="1" si="145"/>
        <v/>
      </c>
      <c r="AL322" t="str">
        <f t="shared" ca="1" si="145"/>
        <v/>
      </c>
      <c r="AM322" t="str">
        <f t="shared" ca="1" si="145"/>
        <v/>
      </c>
    </row>
    <row r="323" spans="1:39" x14ac:dyDescent="0.25">
      <c r="A323">
        <f t="shared" ca="1" si="139"/>
        <v>2001.9</v>
      </c>
      <c r="B323">
        <f t="shared" ca="1" si="143"/>
        <v>187.2</v>
      </c>
      <c r="D323" t="str">
        <f t="shared" ca="1" si="143"/>
        <v/>
      </c>
      <c r="E323" t="str">
        <f t="shared" ca="1" si="143"/>
        <v xml:space="preserve">Stratton Brook (1230)...footbridge </v>
      </c>
      <c r="F323" t="str">
        <f t="shared" ca="1" si="143"/>
        <v/>
      </c>
      <c r="G323">
        <f t="shared" ca="1" si="143"/>
        <v>259</v>
      </c>
      <c r="H323">
        <f t="shared" ca="1" si="143"/>
        <v>208</v>
      </c>
      <c r="I323" s="14" t="str">
        <f t="shared" ca="1" si="143"/>
        <v/>
      </c>
      <c r="J323" t="str">
        <f t="shared" ref="J323:V324" ca="1" si="146">IF(ISBLANK(INDIRECT(ADDRESS(ROW(),J$1,4,1,"Raw_Data"))),"",(INDIRECT(ADDRESS(ROW(),J$1,4,1,"Raw_Data"))))</f>
        <v/>
      </c>
      <c r="K323" t="str">
        <f t="shared" ca="1" si="146"/>
        <v/>
      </c>
      <c r="L323" t="str">
        <f t="shared" ca="1" si="146"/>
        <v>w</v>
      </c>
      <c r="M323" t="str">
        <f t="shared" ca="1" si="146"/>
        <v/>
      </c>
      <c r="N323" t="str">
        <f t="shared" ca="1" si="146"/>
        <v/>
      </c>
      <c r="O323" t="str">
        <f t="shared" ca="1" si="146"/>
        <v/>
      </c>
      <c r="P323" t="str">
        <f t="shared" ca="1" si="146"/>
        <v/>
      </c>
      <c r="Q323" t="str">
        <f t="shared" ca="1" si="146"/>
        <v/>
      </c>
      <c r="R323" t="str">
        <f t="shared" ca="1" si="146"/>
        <v/>
      </c>
      <c r="S323" t="str">
        <f t="shared" ca="1" si="146"/>
        <v/>
      </c>
      <c r="T323" t="str">
        <f t="shared" ca="1" si="146"/>
        <v/>
      </c>
      <c r="U323" t="str">
        <f t="shared" ca="1" si="146"/>
        <v/>
      </c>
      <c r="V323" t="str">
        <f t="shared" ca="1" si="146"/>
        <v/>
      </c>
      <c r="W323" t="str">
        <f t="shared" ca="1" si="144"/>
        <v/>
      </c>
      <c r="X323" t="str">
        <f t="shared" ca="1" si="144"/>
        <v/>
      </c>
      <c r="Y323" t="str">
        <f t="shared" ca="1" si="144"/>
        <v/>
      </c>
      <c r="Z323" t="str">
        <f t="shared" ca="1" si="144"/>
        <v/>
      </c>
      <c r="AA323" t="str">
        <f t="shared" ca="1" si="144"/>
        <v/>
      </c>
      <c r="AB323" t="str">
        <f t="shared" ca="1" si="129"/>
        <v/>
      </c>
      <c r="AC323" t="str">
        <f t="shared" ca="1" si="145"/>
        <v/>
      </c>
      <c r="AD323" t="str">
        <f t="shared" ca="1" si="145"/>
        <v/>
      </c>
      <c r="AE323" t="str">
        <f t="shared" ca="1" si="145"/>
        <v/>
      </c>
      <c r="AF323" t="str">
        <f t="shared" ca="1" si="145"/>
        <v>X</v>
      </c>
      <c r="AG323" t="str">
        <f t="shared" ca="1" si="145"/>
        <v/>
      </c>
      <c r="AH323" t="str">
        <f t="shared" ca="1" si="145"/>
        <v/>
      </c>
      <c r="AI323" t="str">
        <f t="shared" ca="1" si="145"/>
        <v/>
      </c>
      <c r="AJ323" t="str">
        <f t="shared" ca="1" si="145"/>
        <v/>
      </c>
      <c r="AK323" t="str">
        <f t="shared" ca="1" si="145"/>
        <v/>
      </c>
      <c r="AL323" t="str">
        <f t="shared" ca="1" si="145"/>
        <v/>
      </c>
      <c r="AM323" t="str">
        <f t="shared" ca="1" si="145"/>
        <v/>
      </c>
    </row>
    <row r="324" spans="1:39" x14ac:dyDescent="0.25">
      <c r="A324">
        <f t="shared" ref="A324:R339" ca="1" si="147">IF(ISBLANK(INDIRECT(ADDRESS(ROW(),A$1,4,1,"Raw_Data"))),"",(INDIRECT(ADDRESS(ROW(),A$1,4,1,"Raw_Data"))))</f>
        <v>2002.8</v>
      </c>
      <c r="B324">
        <f t="shared" ca="1" si="147"/>
        <v>186.3</v>
      </c>
      <c r="D324" t="str">
        <f t="shared" ca="1" si="147"/>
        <v/>
      </c>
      <c r="E324" t="str">
        <f t="shared" ca="1" si="147"/>
        <v>Cranberry Stream Campsite (1350)</v>
      </c>
      <c r="F324" t="str">
        <f t="shared" ca="1" si="147"/>
        <v/>
      </c>
      <c r="G324">
        <f t="shared" ca="1" si="147"/>
        <v>259</v>
      </c>
      <c r="H324">
        <f t="shared" ca="1" si="147"/>
        <v>208</v>
      </c>
      <c r="I324" s="14" t="str">
        <f t="shared" ca="1" si="143"/>
        <v/>
      </c>
      <c r="J324" t="str">
        <f t="shared" ca="1" si="147"/>
        <v/>
      </c>
      <c r="K324" t="str">
        <f t="shared" ca="1" si="147"/>
        <v/>
      </c>
      <c r="L324" t="str">
        <f t="shared" ca="1" si="147"/>
        <v>C; w</v>
      </c>
      <c r="M324" t="str">
        <f t="shared" ca="1" si="147"/>
        <v/>
      </c>
      <c r="N324" t="str">
        <f t="shared" ca="1" si="147"/>
        <v/>
      </c>
      <c r="O324" t="str">
        <f t="shared" ca="1" si="147"/>
        <v/>
      </c>
      <c r="P324" t="str">
        <f t="shared" ca="1" si="147"/>
        <v>X</v>
      </c>
      <c r="Q324" t="str">
        <f t="shared" ca="1" si="147"/>
        <v/>
      </c>
      <c r="R324" t="str">
        <f t="shared" ca="1" si="147"/>
        <v/>
      </c>
      <c r="S324" t="str">
        <f t="shared" ca="1" si="146"/>
        <v/>
      </c>
      <c r="T324" t="str">
        <f t="shared" ca="1" si="146"/>
        <v/>
      </c>
      <c r="U324" t="str">
        <f t="shared" ca="1" si="146"/>
        <v/>
      </c>
      <c r="V324" t="str">
        <f t="shared" ca="1" si="146"/>
        <v/>
      </c>
      <c r="W324" t="str">
        <f t="shared" ca="1" si="144"/>
        <v/>
      </c>
      <c r="X324" t="str">
        <f t="shared" ca="1" si="144"/>
        <v/>
      </c>
      <c r="Y324" t="str">
        <f t="shared" ca="1" si="144"/>
        <v/>
      </c>
      <c r="Z324" t="str">
        <f t="shared" ca="1" si="144"/>
        <v/>
      </c>
      <c r="AA324" t="str">
        <f t="shared" ca="1" si="144"/>
        <v/>
      </c>
      <c r="AB324" t="str">
        <f t="shared" ca="1" si="129"/>
        <v/>
      </c>
      <c r="AC324" t="str">
        <f t="shared" ca="1" si="145"/>
        <v/>
      </c>
      <c r="AD324" t="str">
        <f t="shared" ca="1" si="145"/>
        <v/>
      </c>
      <c r="AE324" t="str">
        <f t="shared" ca="1" si="145"/>
        <v/>
      </c>
      <c r="AF324" t="str">
        <f t="shared" ca="1" si="145"/>
        <v>X</v>
      </c>
      <c r="AG324" t="str">
        <f t="shared" ca="1" si="145"/>
        <v/>
      </c>
      <c r="AH324" t="str">
        <f t="shared" ca="1" si="145"/>
        <v/>
      </c>
      <c r="AI324" t="str">
        <f t="shared" ca="1" si="145"/>
        <v/>
      </c>
      <c r="AJ324" t="str">
        <f t="shared" ca="1" si="145"/>
        <v/>
      </c>
      <c r="AK324" t="str">
        <f t="shared" ca="1" si="145"/>
        <v/>
      </c>
      <c r="AL324" t="str">
        <f t="shared" ca="1" si="145"/>
        <v/>
      </c>
      <c r="AM324" t="str">
        <f t="shared" ca="1" si="145"/>
        <v/>
      </c>
    </row>
    <row r="325" spans="1:39" x14ac:dyDescent="0.25">
      <c r="A325">
        <f t="shared" ca="1" si="147"/>
        <v>2004.1</v>
      </c>
      <c r="B325">
        <f t="shared" ref="B325:V332" ca="1" si="148">IF(ISBLANK(INDIRECT(ADDRESS(ROW(),B$1,4,1,"Raw_Data"))),"",(INDIRECT(ADDRESS(ROW(),B$1,4,1,"Raw_Data"))))</f>
        <v>185</v>
      </c>
      <c r="D325" t="str">
        <f t="shared" ca="1" si="148"/>
        <v/>
      </c>
      <c r="E325" t="str">
        <f t="shared" ca="1" si="148"/>
        <v>Bigelow Range Trail Cranberry Pond (2400)</v>
      </c>
      <c r="F325" t="str">
        <f t="shared" ca="1" si="148"/>
        <v/>
      </c>
      <c r="G325">
        <f t="shared" ca="1" si="148"/>
        <v>259</v>
      </c>
      <c r="H325">
        <f t="shared" ca="1" si="148"/>
        <v>208</v>
      </c>
      <c r="I325" s="14" t="str">
        <f t="shared" ca="1" si="143"/>
        <v/>
      </c>
      <c r="J325" t="str">
        <f t="shared" ca="1" si="148"/>
        <v/>
      </c>
      <c r="K325" t="str">
        <f t="shared" ca="1" si="148"/>
        <v/>
      </c>
      <c r="L325" t="str">
        <f t="shared" ca="1" si="148"/>
        <v>W-0.2m w</v>
      </c>
      <c r="M325" t="str">
        <f t="shared" ca="1" si="148"/>
        <v>W-0.2m</v>
      </c>
      <c r="N325" t="str">
        <f t="shared" ca="1" si="148"/>
        <v/>
      </c>
      <c r="O325" t="str">
        <f t="shared" ca="1" si="148"/>
        <v/>
      </c>
      <c r="P325" t="str">
        <f t="shared" ca="1" si="148"/>
        <v/>
      </c>
      <c r="Q325" t="str">
        <f t="shared" ca="1" si="148"/>
        <v/>
      </c>
      <c r="R325" t="str">
        <f t="shared" ca="1" si="148"/>
        <v/>
      </c>
      <c r="S325" t="str">
        <f t="shared" ca="1" si="148"/>
        <v/>
      </c>
      <c r="T325" t="str">
        <f t="shared" ca="1" si="148"/>
        <v/>
      </c>
      <c r="U325" t="str">
        <f t="shared" ca="1" si="148"/>
        <v/>
      </c>
      <c r="V325" t="str">
        <f t="shared" ca="1" si="148"/>
        <v/>
      </c>
      <c r="W325" t="str">
        <f t="shared" ca="1" si="144"/>
        <v/>
      </c>
      <c r="X325" t="str">
        <f t="shared" ca="1" si="144"/>
        <v/>
      </c>
      <c r="Y325" t="str">
        <f t="shared" ca="1" si="144"/>
        <v/>
      </c>
      <c r="Z325" t="str">
        <f t="shared" ca="1" si="144"/>
        <v/>
      </c>
      <c r="AA325" t="str">
        <f t="shared" ca="1" si="144"/>
        <v/>
      </c>
      <c r="AB325" t="str">
        <f t="shared" ca="1" si="129"/>
        <v/>
      </c>
      <c r="AC325" t="str">
        <f t="shared" ca="1" si="145"/>
        <v/>
      </c>
      <c r="AD325" t="str">
        <f t="shared" ca="1" si="145"/>
        <v/>
      </c>
      <c r="AE325" t="str">
        <f t="shared" ca="1" si="145"/>
        <v/>
      </c>
      <c r="AF325" t="str">
        <f t="shared" ca="1" si="145"/>
        <v>X</v>
      </c>
      <c r="AG325" t="str">
        <f t="shared" ca="1" si="145"/>
        <v/>
      </c>
      <c r="AH325" t="str">
        <f t="shared" ca="1" si="145"/>
        <v/>
      </c>
      <c r="AI325" t="str">
        <f t="shared" ca="1" si="145"/>
        <v/>
      </c>
      <c r="AJ325" t="str">
        <f t="shared" ca="1" si="145"/>
        <v/>
      </c>
      <c r="AK325" t="str">
        <f t="shared" ca="1" si="145"/>
        <v/>
      </c>
      <c r="AL325" t="str">
        <f t="shared" ca="1" si="145"/>
        <v/>
      </c>
      <c r="AM325" t="str">
        <f t="shared" ca="1" si="145"/>
        <v/>
      </c>
    </row>
    <row r="326" spans="1:39" x14ac:dyDescent="0.25">
      <c r="A326">
        <f t="shared" ca="1" si="147"/>
        <v>2005.8</v>
      </c>
      <c r="B326">
        <f t="shared" ca="1" si="148"/>
        <v>183.3</v>
      </c>
      <c r="D326" t="str">
        <f t="shared" ca="1" si="148"/>
        <v/>
      </c>
      <c r="E326" t="str">
        <f t="shared" ca="1" si="148"/>
        <v>Horns Pond Trail (3200)</v>
      </c>
      <c r="F326" t="str">
        <f t="shared" ca="1" si="148"/>
        <v/>
      </c>
      <c r="G326">
        <f t="shared" ca="1" si="148"/>
        <v>259</v>
      </c>
      <c r="H326">
        <f t="shared" ca="1" si="148"/>
        <v>208</v>
      </c>
      <c r="I326" s="14" t="str">
        <f t="shared" ca="1" si="143"/>
        <v/>
      </c>
      <c r="J326" t="str">
        <f t="shared" ca="1" si="148"/>
        <v/>
      </c>
      <c r="K326" t="str">
        <f t="shared" ca="1" si="148"/>
        <v/>
      </c>
      <c r="L326" t="str">
        <f t="shared" ca="1" si="148"/>
        <v/>
      </c>
      <c r="M326" t="str">
        <f t="shared" ca="1" si="148"/>
        <v/>
      </c>
      <c r="N326" t="str">
        <f t="shared" ca="1" si="148"/>
        <v/>
      </c>
      <c r="O326" t="str">
        <f t="shared" ca="1" si="148"/>
        <v/>
      </c>
      <c r="P326" t="str">
        <f t="shared" ca="1" si="148"/>
        <v/>
      </c>
      <c r="Q326" t="str">
        <f t="shared" ca="1" si="148"/>
        <v/>
      </c>
      <c r="R326" t="str">
        <f t="shared" ca="1" si="148"/>
        <v/>
      </c>
      <c r="S326" t="str">
        <f t="shared" ca="1" si="148"/>
        <v/>
      </c>
      <c r="T326" t="str">
        <f t="shared" ca="1" si="148"/>
        <v/>
      </c>
      <c r="U326" t="str">
        <f t="shared" ca="1" si="148"/>
        <v/>
      </c>
      <c r="V326" t="str">
        <f t="shared" ca="1" si="148"/>
        <v/>
      </c>
      <c r="W326" t="str">
        <f t="shared" ca="1" si="144"/>
        <v/>
      </c>
      <c r="X326" t="str">
        <f t="shared" ca="1" si="144"/>
        <v/>
      </c>
      <c r="Y326" t="str">
        <f t="shared" ca="1" si="144"/>
        <v/>
      </c>
      <c r="Z326" t="str">
        <f t="shared" ca="1" si="144"/>
        <v/>
      </c>
      <c r="AA326" t="str">
        <f t="shared" ca="1" si="144"/>
        <v/>
      </c>
      <c r="AB326" t="str">
        <f t="shared" ca="1" si="129"/>
        <v/>
      </c>
      <c r="AC326" t="str">
        <f t="shared" ca="1" si="145"/>
        <v/>
      </c>
      <c r="AD326" t="str">
        <f t="shared" ca="1" si="145"/>
        <v/>
      </c>
      <c r="AE326" t="str">
        <f t="shared" ca="1" si="145"/>
        <v/>
      </c>
      <c r="AF326" t="str">
        <f t="shared" ca="1" si="145"/>
        <v/>
      </c>
      <c r="AG326" t="str">
        <f t="shared" ca="1" si="145"/>
        <v/>
      </c>
      <c r="AH326" t="str">
        <f t="shared" ca="1" si="145"/>
        <v/>
      </c>
      <c r="AI326" t="str">
        <f t="shared" ca="1" si="145"/>
        <v/>
      </c>
      <c r="AJ326" t="str">
        <f t="shared" ca="1" si="145"/>
        <v/>
      </c>
      <c r="AK326" t="str">
        <f t="shared" ca="1" si="145"/>
        <v/>
      </c>
      <c r="AL326" t="str">
        <f t="shared" ca="1" si="145"/>
        <v/>
      </c>
      <c r="AM326" t="str">
        <f t="shared" ca="1" si="145"/>
        <v/>
      </c>
    </row>
    <row r="327" spans="1:39" x14ac:dyDescent="0.25">
      <c r="A327">
        <f t="shared" ca="1" si="147"/>
        <v>2006</v>
      </c>
      <c r="B327">
        <f t="shared" ca="1" si="148"/>
        <v>183.1</v>
      </c>
      <c r="D327" t="str">
        <f t="shared" ca="1" si="148"/>
        <v>SHELTER</v>
      </c>
      <c r="E327" t="str">
        <f t="shared" ca="1" si="148"/>
        <v xml:space="preserve">Horns Pond Lean-tos (3160)...18.6mS; 10.2mN </v>
      </c>
      <c r="F327" t="str">
        <f t="shared" ca="1" si="148"/>
        <v>Water source is an unreliable (often dry) spring on the AT  north of the lean-tos  Water also available from Horns Pond.</v>
      </c>
      <c r="G327">
        <f t="shared" ca="1" si="148"/>
        <v>259</v>
      </c>
      <c r="H327">
        <f t="shared" ca="1" si="148"/>
        <v>208</v>
      </c>
      <c r="I327" s="14" t="str">
        <f t="shared" ca="1" si="143"/>
        <v/>
      </c>
      <c r="J327" t="str">
        <f t="shared" ca="1" si="148"/>
        <v/>
      </c>
      <c r="K327" t="str">
        <f t="shared" ca="1" si="148"/>
        <v/>
      </c>
      <c r="L327" t="str">
        <f t="shared" ca="1" si="148"/>
        <v>S; C; w</v>
      </c>
      <c r="M327" t="str">
        <f t="shared" ca="1" si="148"/>
        <v/>
      </c>
      <c r="N327" t="str">
        <f t="shared" ca="1" si="148"/>
        <v/>
      </c>
      <c r="O327" t="str">
        <f t="shared" ca="1" si="148"/>
        <v/>
      </c>
      <c r="P327" t="str">
        <f t="shared" ca="1" si="148"/>
        <v>X</v>
      </c>
      <c r="Q327" t="str">
        <f t="shared" ca="1" si="148"/>
        <v/>
      </c>
      <c r="R327" t="str">
        <f t="shared" ca="1" si="148"/>
        <v/>
      </c>
      <c r="S327" t="str">
        <f t="shared" ca="1" si="148"/>
        <v/>
      </c>
      <c r="T327" t="str">
        <f t="shared" ca="1" si="148"/>
        <v/>
      </c>
      <c r="U327" t="str">
        <f t="shared" ca="1" si="148"/>
        <v/>
      </c>
      <c r="V327" t="str">
        <f t="shared" ca="1" si="148"/>
        <v/>
      </c>
      <c r="W327" t="str">
        <f t="shared" ca="1" si="144"/>
        <v>X</v>
      </c>
      <c r="X327" t="str">
        <f t="shared" ca="1" si="144"/>
        <v/>
      </c>
      <c r="Y327" t="str">
        <f t="shared" ca="1" si="144"/>
        <v/>
      </c>
      <c r="Z327" t="str">
        <f t="shared" ca="1" si="144"/>
        <v/>
      </c>
      <c r="AA327" t="str">
        <f t="shared" ca="1" si="144"/>
        <v/>
      </c>
      <c r="AB327" t="str">
        <f t="shared" ca="1" si="129"/>
        <v/>
      </c>
      <c r="AC327" t="str">
        <f t="shared" ca="1" si="145"/>
        <v/>
      </c>
      <c r="AD327" t="str">
        <f t="shared" ca="1" si="145"/>
        <v/>
      </c>
      <c r="AE327" t="str">
        <f t="shared" ca="1" si="145"/>
        <v/>
      </c>
      <c r="AF327" t="str">
        <f t="shared" ca="1" si="145"/>
        <v>X</v>
      </c>
      <c r="AG327" t="str">
        <f t="shared" ca="1" si="145"/>
        <v/>
      </c>
      <c r="AH327" t="str">
        <f t="shared" ca="1" si="145"/>
        <v/>
      </c>
      <c r="AI327" t="str">
        <f t="shared" ca="1" si="145"/>
        <v/>
      </c>
      <c r="AJ327" t="str">
        <f t="shared" ca="1" si="145"/>
        <v/>
      </c>
      <c r="AK327">
        <f t="shared" ca="1" si="145"/>
        <v>-70.330600000000004</v>
      </c>
      <c r="AL327">
        <f t="shared" ca="1" si="145"/>
        <v>45.14423</v>
      </c>
      <c r="AM327">
        <f t="shared" ca="1" si="145"/>
        <v>3183</v>
      </c>
    </row>
    <row r="328" spans="1:39" x14ac:dyDescent="0.25">
      <c r="A328">
        <f t="shared" ca="1" si="147"/>
        <v>2006.3</v>
      </c>
      <c r="B328">
        <f t="shared" ca="1" si="148"/>
        <v>182.8</v>
      </c>
      <c r="D328" t="str">
        <f t="shared" ca="1" si="148"/>
        <v/>
      </c>
      <c r="E328" t="str">
        <f t="shared" ca="1" si="148"/>
        <v>Spring (3400)</v>
      </c>
      <c r="F328" t="str">
        <f t="shared" ca="1" si="148"/>
        <v/>
      </c>
      <c r="G328">
        <f t="shared" ca="1" si="148"/>
        <v>259</v>
      </c>
      <c r="H328">
        <f t="shared" ca="1" si="148"/>
        <v>208</v>
      </c>
      <c r="I328" s="14" t="str">
        <f t="shared" ca="1" si="143"/>
        <v/>
      </c>
      <c r="J328" t="str">
        <f t="shared" ca="1" si="148"/>
        <v/>
      </c>
      <c r="K328" t="str">
        <f t="shared" ca="1" si="148"/>
        <v/>
      </c>
      <c r="L328" t="str">
        <f t="shared" ca="1" si="148"/>
        <v>w</v>
      </c>
      <c r="M328" t="str">
        <f t="shared" ca="1" si="148"/>
        <v/>
      </c>
      <c r="N328" t="str">
        <f t="shared" ca="1" si="148"/>
        <v/>
      </c>
      <c r="O328" t="str">
        <f t="shared" ca="1" si="148"/>
        <v/>
      </c>
      <c r="P328" t="str">
        <f t="shared" ca="1" si="148"/>
        <v/>
      </c>
      <c r="Q328" t="str">
        <f t="shared" ca="1" si="148"/>
        <v/>
      </c>
      <c r="R328" t="str">
        <f t="shared" ca="1" si="148"/>
        <v/>
      </c>
      <c r="S328" t="str">
        <f t="shared" ca="1" si="148"/>
        <v/>
      </c>
      <c r="T328" t="str">
        <f t="shared" ca="1" si="148"/>
        <v/>
      </c>
      <c r="U328" t="str">
        <f t="shared" ca="1" si="148"/>
        <v/>
      </c>
      <c r="V328" t="str">
        <f t="shared" ca="1" si="148"/>
        <v/>
      </c>
      <c r="W328" t="str">
        <f t="shared" ca="1" si="144"/>
        <v/>
      </c>
      <c r="X328" t="str">
        <f t="shared" ca="1" si="144"/>
        <v/>
      </c>
      <c r="Y328" t="str">
        <f t="shared" ca="1" si="144"/>
        <v/>
      </c>
      <c r="Z328" t="str">
        <f t="shared" ca="1" si="144"/>
        <v/>
      </c>
      <c r="AA328" t="str">
        <f t="shared" ca="1" si="144"/>
        <v/>
      </c>
      <c r="AB328" t="str">
        <f t="shared" ca="1" si="129"/>
        <v/>
      </c>
      <c r="AC328" t="str">
        <f t="shared" ca="1" si="145"/>
        <v/>
      </c>
      <c r="AD328" t="str">
        <f t="shared" ca="1" si="145"/>
        <v/>
      </c>
      <c r="AE328" t="str">
        <f t="shared" ca="1" si="145"/>
        <v/>
      </c>
      <c r="AF328" t="str">
        <f t="shared" ca="1" si="145"/>
        <v>X</v>
      </c>
      <c r="AG328" t="str">
        <f t="shared" ca="1" si="145"/>
        <v/>
      </c>
      <c r="AH328" t="str">
        <f t="shared" ca="1" si="145"/>
        <v/>
      </c>
      <c r="AI328" t="str">
        <f t="shared" ca="1" si="145"/>
        <v/>
      </c>
      <c r="AJ328" t="str">
        <f t="shared" ca="1" si="145"/>
        <v/>
      </c>
      <c r="AK328" t="str">
        <f t="shared" ca="1" si="145"/>
        <v/>
      </c>
      <c r="AL328" t="str">
        <f t="shared" ca="1" si="145"/>
        <v/>
      </c>
      <c r="AM328" t="str">
        <f t="shared" ca="1" si="145"/>
        <v/>
      </c>
    </row>
    <row r="329" spans="1:39" x14ac:dyDescent="0.25">
      <c r="A329">
        <f t="shared" ca="1" si="147"/>
        <v>2006.4</v>
      </c>
      <c r="B329">
        <f t="shared" ca="1" si="148"/>
        <v>182.7</v>
      </c>
      <c r="D329" t="str">
        <f t="shared" ca="1" si="148"/>
        <v/>
      </c>
      <c r="E329" t="str">
        <f t="shared" ca="1" si="148"/>
        <v>Side Trail to North Horn (3792)</v>
      </c>
      <c r="F329" t="str">
        <f t="shared" ca="1" si="148"/>
        <v/>
      </c>
      <c r="G329">
        <f t="shared" ca="1" si="148"/>
        <v>259</v>
      </c>
      <c r="H329">
        <f t="shared" ca="1" si="148"/>
        <v>208</v>
      </c>
      <c r="I329" s="14" t="str">
        <f t="shared" ca="1" si="143"/>
        <v/>
      </c>
      <c r="J329" t="str">
        <f t="shared" ca="1" si="148"/>
        <v/>
      </c>
      <c r="K329" t="str">
        <f t="shared" ca="1" si="148"/>
        <v/>
      </c>
      <c r="L329" t="str">
        <f t="shared" ca="1" si="148"/>
        <v>W-0.2m summit</v>
      </c>
      <c r="M329" t="str">
        <f t="shared" ca="1" si="148"/>
        <v>W-0.2m</v>
      </c>
      <c r="N329" t="str">
        <f t="shared" ca="1" si="148"/>
        <v/>
      </c>
      <c r="O329" t="str">
        <f t="shared" ca="1" si="148"/>
        <v/>
      </c>
      <c r="P329" t="str">
        <f t="shared" ca="1" si="148"/>
        <v/>
      </c>
      <c r="Q329" t="str">
        <f t="shared" ca="1" si="148"/>
        <v/>
      </c>
      <c r="R329" t="str">
        <f t="shared" ca="1" si="148"/>
        <v/>
      </c>
      <c r="S329" t="str">
        <f t="shared" ca="1" si="148"/>
        <v/>
      </c>
      <c r="T329" t="str">
        <f t="shared" ca="1" si="148"/>
        <v/>
      </c>
      <c r="U329" t="str">
        <f t="shared" ca="1" si="148"/>
        <v/>
      </c>
      <c r="V329" t="str">
        <f t="shared" ca="1" si="148"/>
        <v/>
      </c>
      <c r="W329" t="str">
        <f t="shared" ca="1" si="144"/>
        <v/>
      </c>
      <c r="X329" t="str">
        <f t="shared" ca="1" si="144"/>
        <v/>
      </c>
      <c r="Y329" t="str">
        <f t="shared" ca="1" si="144"/>
        <v/>
      </c>
      <c r="Z329" t="str">
        <f t="shared" ca="1" si="144"/>
        <v/>
      </c>
      <c r="AA329" t="str">
        <f t="shared" ca="1" si="144"/>
        <v/>
      </c>
      <c r="AB329" t="str">
        <f t="shared" ca="1" si="129"/>
        <v/>
      </c>
      <c r="AC329" t="str">
        <f t="shared" ca="1" si="145"/>
        <v/>
      </c>
      <c r="AD329" t="str">
        <f t="shared" ca="1" si="145"/>
        <v/>
      </c>
      <c r="AE329" t="str">
        <f t="shared" ca="1" si="145"/>
        <v/>
      </c>
      <c r="AF329" t="str">
        <f t="shared" ca="1" si="145"/>
        <v/>
      </c>
      <c r="AG329" t="str">
        <f t="shared" ca="1" si="145"/>
        <v/>
      </c>
      <c r="AH329" t="str">
        <f t="shared" ca="1" si="145"/>
        <v/>
      </c>
      <c r="AI329" t="str">
        <f t="shared" ca="1" si="145"/>
        <v/>
      </c>
      <c r="AJ329" t="str">
        <f t="shared" ca="1" si="145"/>
        <v/>
      </c>
      <c r="AK329" t="str">
        <f t="shared" ca="1" si="145"/>
        <v/>
      </c>
      <c r="AL329" t="str">
        <f t="shared" ca="1" si="145"/>
        <v/>
      </c>
      <c r="AM329" t="str">
        <f t="shared" ca="1" si="145"/>
        <v/>
      </c>
    </row>
    <row r="330" spans="1:39" x14ac:dyDescent="0.25">
      <c r="A330">
        <f t="shared" ca="1" si="147"/>
        <v>2006.5</v>
      </c>
      <c r="B330">
        <f t="shared" ca="1" si="148"/>
        <v>182.6</v>
      </c>
      <c r="D330" t="str">
        <f t="shared" ca="1" si="148"/>
        <v/>
      </c>
      <c r="E330" t="str">
        <f t="shared" ca="1" si="148"/>
        <v>South Horn (3831)</v>
      </c>
      <c r="F330" t="str">
        <f t="shared" ca="1" si="148"/>
        <v/>
      </c>
      <c r="G330">
        <f t="shared" ca="1" si="148"/>
        <v>259</v>
      </c>
      <c r="H330">
        <f t="shared" ca="1" si="148"/>
        <v>208</v>
      </c>
      <c r="I330" s="14" t="str">
        <f t="shared" ca="1" si="143"/>
        <v/>
      </c>
      <c r="J330" t="str">
        <f t="shared" ca="1" si="148"/>
        <v/>
      </c>
      <c r="K330" t="str">
        <f t="shared" ca="1" si="148"/>
        <v/>
      </c>
      <c r="L330" t="str">
        <f t="shared" ca="1" si="148"/>
        <v/>
      </c>
      <c r="M330" t="str">
        <f t="shared" ca="1" si="148"/>
        <v/>
      </c>
      <c r="N330" t="str">
        <f t="shared" ca="1" si="148"/>
        <v/>
      </c>
      <c r="O330" t="str">
        <f t="shared" ca="1" si="148"/>
        <v/>
      </c>
      <c r="P330" t="str">
        <f t="shared" ca="1" si="148"/>
        <v/>
      </c>
      <c r="Q330" t="str">
        <f t="shared" ca="1" si="148"/>
        <v/>
      </c>
      <c r="R330" t="str">
        <f t="shared" ca="1" si="148"/>
        <v/>
      </c>
      <c r="S330" t="str">
        <f t="shared" ca="1" si="148"/>
        <v/>
      </c>
      <c r="T330" t="str">
        <f t="shared" ca="1" si="148"/>
        <v/>
      </c>
      <c r="U330" t="str">
        <f t="shared" ca="1" si="148"/>
        <v/>
      </c>
      <c r="V330" t="str">
        <f t="shared" ca="1" si="148"/>
        <v/>
      </c>
      <c r="W330" t="str">
        <f t="shared" ca="1" si="144"/>
        <v/>
      </c>
      <c r="X330" t="str">
        <f t="shared" ca="1" si="144"/>
        <v/>
      </c>
      <c r="Y330" t="str">
        <f t="shared" ca="1" si="144"/>
        <v/>
      </c>
      <c r="Z330" t="str">
        <f t="shared" ca="1" si="144"/>
        <v/>
      </c>
      <c r="AA330" t="str">
        <f t="shared" ca="1" si="144"/>
        <v/>
      </c>
      <c r="AB330" t="str">
        <f t="shared" ca="1" si="129"/>
        <v/>
      </c>
      <c r="AC330" t="str">
        <f t="shared" ca="1" si="145"/>
        <v/>
      </c>
      <c r="AD330" t="str">
        <f t="shared" ca="1" si="145"/>
        <v/>
      </c>
      <c r="AE330" t="str">
        <f t="shared" ca="1" si="145"/>
        <v/>
      </c>
      <c r="AF330" t="str">
        <f t="shared" ca="1" si="145"/>
        <v/>
      </c>
      <c r="AG330" t="str">
        <f t="shared" ca="1" si="145"/>
        <v/>
      </c>
      <c r="AH330" t="str">
        <f t="shared" ca="1" si="145"/>
        <v/>
      </c>
      <c r="AI330" t="str">
        <f t="shared" ca="1" si="145"/>
        <v/>
      </c>
      <c r="AJ330" t="str">
        <f t="shared" ca="1" si="145"/>
        <v/>
      </c>
      <c r="AK330" t="str">
        <f t="shared" ca="1" si="145"/>
        <v/>
      </c>
      <c r="AL330" t="str">
        <f t="shared" ca="1" si="145"/>
        <v/>
      </c>
      <c r="AM330" t="str">
        <f t="shared" ca="1" si="145"/>
        <v/>
      </c>
    </row>
    <row r="331" spans="1:39" x14ac:dyDescent="0.25">
      <c r="A331">
        <f t="shared" ca="1" si="147"/>
        <v>2008.6</v>
      </c>
      <c r="B331">
        <f t="shared" ca="1" si="148"/>
        <v>180.5</v>
      </c>
      <c r="D331" t="str">
        <f t="shared" ca="1" si="148"/>
        <v>FEATURE</v>
      </c>
      <c r="E331" t="str">
        <f t="shared" ca="1" si="148"/>
        <v>Bigelow Mountain (West Peak) (4145)</v>
      </c>
      <c r="F331" t="str">
        <f t="shared" ca="1" si="148"/>
        <v/>
      </c>
      <c r="G331">
        <f t="shared" ca="1" si="148"/>
        <v>259</v>
      </c>
      <c r="H331">
        <f t="shared" ca="1" si="148"/>
        <v>208</v>
      </c>
      <c r="I331" s="14" t="str">
        <f t="shared" ca="1" si="143"/>
        <v/>
      </c>
      <c r="J331" t="str">
        <f t="shared" ca="1" si="148"/>
        <v/>
      </c>
      <c r="K331" t="str">
        <f t="shared" ca="1" si="148"/>
        <v/>
      </c>
      <c r="L331" t="str">
        <f t="shared" ca="1" si="148"/>
        <v/>
      </c>
      <c r="M331" t="str">
        <f t="shared" ca="1" si="148"/>
        <v/>
      </c>
      <c r="N331" t="str">
        <f t="shared" ca="1" si="148"/>
        <v/>
      </c>
      <c r="O331" t="str">
        <f t="shared" ca="1" si="148"/>
        <v/>
      </c>
      <c r="P331" t="str">
        <f t="shared" ca="1" si="148"/>
        <v/>
      </c>
      <c r="Q331" t="str">
        <f t="shared" ca="1" si="148"/>
        <v/>
      </c>
      <c r="R331" t="str">
        <f t="shared" ca="1" si="148"/>
        <v/>
      </c>
      <c r="S331" t="str">
        <f t="shared" ca="1" si="148"/>
        <v/>
      </c>
      <c r="T331" t="str">
        <f t="shared" ca="1" si="148"/>
        <v/>
      </c>
      <c r="U331" t="str">
        <f t="shared" ca="1" si="148"/>
        <v/>
      </c>
      <c r="V331" t="str">
        <f t="shared" ca="1" si="148"/>
        <v/>
      </c>
      <c r="W331" t="str">
        <f t="shared" ref="W331:AA340" ca="1" si="149">IF(ISBLANK(INDIRECT(ADDRESS(ROW(),W$1,4,1,"Raw_Data"))),"",(INDIRECT(ADDRESS(ROW(),W$1,4,1,"Raw_Data"))))</f>
        <v/>
      </c>
      <c r="X331" t="str">
        <f t="shared" ca="1" si="149"/>
        <v/>
      </c>
      <c r="Y331" t="str">
        <f t="shared" ca="1" si="149"/>
        <v/>
      </c>
      <c r="Z331" t="str">
        <f t="shared" ca="1" si="149"/>
        <v/>
      </c>
      <c r="AA331" t="str">
        <f t="shared" ca="1" si="149"/>
        <v/>
      </c>
      <c r="AB331" t="str">
        <f t="shared" ca="1" si="129"/>
        <v/>
      </c>
      <c r="AC331" t="str">
        <f t="shared" ref="AC331:AM340" ca="1" si="150">IF(ISBLANK(INDIRECT(ADDRESS(ROW(),AC$1,4,1,"Raw_Data"))),"",(INDIRECT(ADDRESS(ROW(),AC$1,4,1,"Raw_Data"))))</f>
        <v/>
      </c>
      <c r="AD331" t="str">
        <f t="shared" ca="1" si="150"/>
        <v/>
      </c>
      <c r="AE331" t="str">
        <f t="shared" ca="1" si="150"/>
        <v/>
      </c>
      <c r="AF331" t="str">
        <f t="shared" ca="1" si="150"/>
        <v/>
      </c>
      <c r="AG331" t="str">
        <f t="shared" ca="1" si="150"/>
        <v/>
      </c>
      <c r="AH331" t="str">
        <f t="shared" ca="1" si="150"/>
        <v/>
      </c>
      <c r="AI331" t="str">
        <f t="shared" ca="1" si="150"/>
        <v/>
      </c>
      <c r="AJ331" t="str">
        <f t="shared" ca="1" si="150"/>
        <v/>
      </c>
      <c r="AK331" t="str">
        <f t="shared" ca="1" si="150"/>
        <v/>
      </c>
      <c r="AL331" t="str">
        <f t="shared" ca="1" si="150"/>
        <v/>
      </c>
      <c r="AM331" t="str">
        <f t="shared" ca="1" si="150"/>
        <v/>
      </c>
    </row>
    <row r="332" spans="1:39" x14ac:dyDescent="0.25">
      <c r="A332">
        <f t="shared" ca="1" si="147"/>
        <v>2008.9</v>
      </c>
      <c r="B332">
        <f t="shared" ca="1" si="148"/>
        <v>180.2</v>
      </c>
      <c r="D332" t="str">
        <f t="shared" ca="1" si="148"/>
        <v/>
      </c>
      <c r="E332" t="str">
        <f t="shared" ca="1" si="148"/>
        <v>Bigelow Col Fire Wardens Trail Avery Memorial Campsite (3850)</v>
      </c>
      <c r="F332" t="str">
        <f t="shared" ref="B332:V347" ca="1" si="151">IF(ISBLANK(INDIRECT(ADDRESS(ROW(),F$1,4,1,"Raw_Data"))),"",(INDIRECT(ADDRESS(ROW(),F$1,4,1,"Raw_Data"))))</f>
        <v/>
      </c>
      <c r="G332">
        <f t="shared" ca="1" si="151"/>
        <v>259</v>
      </c>
      <c r="H332">
        <f t="shared" ca="1" si="151"/>
        <v>208</v>
      </c>
      <c r="I332" s="14" t="str">
        <f t="shared" ca="1" si="151"/>
        <v/>
      </c>
      <c r="J332" t="str">
        <f t="shared" ca="1" si="151"/>
        <v/>
      </c>
      <c r="K332" t="str">
        <f t="shared" ca="1" si="151"/>
        <v/>
      </c>
      <c r="L332" t="str">
        <f t="shared" ca="1" si="151"/>
        <v>C; w</v>
      </c>
      <c r="M332" t="str">
        <f t="shared" ca="1" si="151"/>
        <v/>
      </c>
      <c r="N332" t="str">
        <f t="shared" ca="1" si="151"/>
        <v/>
      </c>
      <c r="O332" t="str">
        <f t="shared" ca="1" si="151"/>
        <v/>
      </c>
      <c r="P332" t="str">
        <f t="shared" ca="1" si="151"/>
        <v>X</v>
      </c>
      <c r="Q332" t="str">
        <f t="shared" ca="1" si="151"/>
        <v/>
      </c>
      <c r="R332" t="str">
        <f t="shared" ca="1" si="151"/>
        <v/>
      </c>
      <c r="S332" t="str">
        <f t="shared" ca="1" si="151"/>
        <v/>
      </c>
      <c r="T332" t="str">
        <f t="shared" ca="1" si="151"/>
        <v/>
      </c>
      <c r="U332" t="str">
        <f t="shared" ca="1" si="151"/>
        <v/>
      </c>
      <c r="V332" t="str">
        <f t="shared" ca="1" si="151"/>
        <v/>
      </c>
      <c r="W332" t="str">
        <f t="shared" ca="1" si="149"/>
        <v/>
      </c>
      <c r="X332" t="str">
        <f t="shared" ca="1" si="149"/>
        <v/>
      </c>
      <c r="Y332" t="str">
        <f t="shared" ca="1" si="149"/>
        <v/>
      </c>
      <c r="Z332" t="str">
        <f t="shared" ca="1" si="149"/>
        <v/>
      </c>
      <c r="AA332" t="str">
        <f t="shared" ca="1" si="149"/>
        <v/>
      </c>
      <c r="AB332" t="str">
        <f t="shared" ca="1" si="129"/>
        <v/>
      </c>
      <c r="AC332" t="str">
        <f t="shared" ca="1" si="150"/>
        <v/>
      </c>
      <c r="AD332" t="str">
        <f t="shared" ca="1" si="150"/>
        <v/>
      </c>
      <c r="AE332" t="str">
        <f t="shared" ca="1" si="150"/>
        <v/>
      </c>
      <c r="AF332" t="str">
        <f t="shared" ca="1" si="150"/>
        <v>X</v>
      </c>
      <c r="AG332" t="str">
        <f t="shared" ca="1" si="150"/>
        <v/>
      </c>
      <c r="AH332" t="str">
        <f t="shared" ca="1" si="150"/>
        <v/>
      </c>
      <c r="AI332" t="str">
        <f t="shared" ca="1" si="150"/>
        <v/>
      </c>
      <c r="AJ332" t="str">
        <f t="shared" ca="1" si="150"/>
        <v/>
      </c>
      <c r="AK332" t="str">
        <f t="shared" ca="1" si="150"/>
        <v/>
      </c>
      <c r="AL332" t="str">
        <f t="shared" ca="1" si="150"/>
        <v/>
      </c>
      <c r="AM332" t="str">
        <f t="shared" ca="1" si="150"/>
        <v/>
      </c>
    </row>
    <row r="333" spans="1:39" x14ac:dyDescent="0.25">
      <c r="A333">
        <f t="shared" ca="1" si="147"/>
        <v>2009.1</v>
      </c>
      <c r="B333">
        <f t="shared" ca="1" si="151"/>
        <v>180</v>
      </c>
      <c r="D333" t="str">
        <f t="shared" ca="1" si="151"/>
        <v/>
      </c>
      <c r="E333" t="str">
        <f t="shared" ca="1" si="151"/>
        <v>Spring (3900)</v>
      </c>
      <c r="F333" t="str">
        <f t="shared" ca="1" si="151"/>
        <v/>
      </c>
      <c r="G333">
        <f t="shared" ca="1" si="151"/>
        <v>259</v>
      </c>
      <c r="H333">
        <f t="shared" ca="1" si="151"/>
        <v>208</v>
      </c>
      <c r="I333" s="14" t="str">
        <f t="shared" ca="1" si="151"/>
        <v/>
      </c>
      <c r="J333" t="str">
        <f t="shared" ca="1" si="151"/>
        <v/>
      </c>
      <c r="K333" t="str">
        <f t="shared" ca="1" si="151"/>
        <v/>
      </c>
      <c r="L333" t="str">
        <f t="shared" ca="1" si="151"/>
        <v>w</v>
      </c>
      <c r="M333" t="str">
        <f t="shared" ca="1" si="151"/>
        <v/>
      </c>
      <c r="N333" t="str">
        <f t="shared" ca="1" si="151"/>
        <v/>
      </c>
      <c r="O333" t="str">
        <f t="shared" ca="1" si="151"/>
        <v/>
      </c>
      <c r="P333" t="str">
        <f t="shared" ca="1" si="151"/>
        <v/>
      </c>
      <c r="Q333" t="str">
        <f t="shared" ca="1" si="151"/>
        <v/>
      </c>
      <c r="R333" t="str">
        <f t="shared" ca="1" si="151"/>
        <v/>
      </c>
      <c r="S333" t="str">
        <f t="shared" ca="1" si="151"/>
        <v/>
      </c>
      <c r="T333" t="str">
        <f t="shared" ca="1" si="151"/>
        <v/>
      </c>
      <c r="U333" t="str">
        <f t="shared" ca="1" si="151"/>
        <v/>
      </c>
      <c r="V333" t="str">
        <f t="shared" ca="1" si="151"/>
        <v/>
      </c>
      <c r="W333" t="str">
        <f t="shared" ca="1" si="149"/>
        <v/>
      </c>
      <c r="X333" t="str">
        <f t="shared" ca="1" si="149"/>
        <v/>
      </c>
      <c r="Y333" t="str">
        <f t="shared" ca="1" si="149"/>
        <v/>
      </c>
      <c r="Z333" t="str">
        <f t="shared" ca="1" si="149"/>
        <v/>
      </c>
      <c r="AA333" t="str">
        <f t="shared" ca="1" si="149"/>
        <v/>
      </c>
      <c r="AB333" t="str">
        <f t="shared" ca="1" si="129"/>
        <v/>
      </c>
      <c r="AC333" t="str">
        <f t="shared" ca="1" si="150"/>
        <v/>
      </c>
      <c r="AD333" t="str">
        <f t="shared" ca="1" si="150"/>
        <v/>
      </c>
      <c r="AE333" t="str">
        <f t="shared" ca="1" si="150"/>
        <v/>
      </c>
      <c r="AF333" t="str">
        <f t="shared" ca="1" si="150"/>
        <v>X</v>
      </c>
      <c r="AG333" t="str">
        <f t="shared" ca="1" si="150"/>
        <v/>
      </c>
      <c r="AH333" t="str">
        <f t="shared" ca="1" si="150"/>
        <v/>
      </c>
      <c r="AI333" t="str">
        <f t="shared" ca="1" si="150"/>
        <v/>
      </c>
      <c r="AJ333" t="str">
        <f t="shared" ca="1" si="150"/>
        <v/>
      </c>
      <c r="AK333" t="str">
        <f t="shared" ca="1" si="150"/>
        <v/>
      </c>
      <c r="AL333" t="str">
        <f t="shared" ca="1" si="150"/>
        <v/>
      </c>
      <c r="AM333" t="str">
        <f t="shared" ca="1" si="150"/>
        <v/>
      </c>
    </row>
    <row r="334" spans="1:39" x14ac:dyDescent="0.25">
      <c r="A334">
        <f t="shared" ca="1" si="147"/>
        <v>2009.3</v>
      </c>
      <c r="B334">
        <f t="shared" ca="1" si="151"/>
        <v>179.8</v>
      </c>
      <c r="D334" t="str">
        <f t="shared" ca="1" si="151"/>
        <v/>
      </c>
      <c r="E334" t="str">
        <f t="shared" ca="1" si="151"/>
        <v>Bigelow Mountain; Avery Peak (4090)</v>
      </c>
      <c r="F334" t="str">
        <f t="shared" ca="1" si="151"/>
        <v/>
      </c>
      <c r="G334">
        <f t="shared" ca="1" si="151"/>
        <v>259</v>
      </c>
      <c r="H334">
        <f t="shared" ca="1" si="151"/>
        <v>208</v>
      </c>
      <c r="I334" s="14" t="str">
        <f t="shared" ca="1" si="151"/>
        <v/>
      </c>
      <c r="J334" t="str">
        <f t="shared" ca="1" si="151"/>
        <v/>
      </c>
      <c r="K334" t="str">
        <f t="shared" ca="1" si="151"/>
        <v/>
      </c>
      <c r="L334" t="str">
        <f t="shared" ca="1" si="151"/>
        <v/>
      </c>
      <c r="M334" t="str">
        <f t="shared" ca="1" si="151"/>
        <v/>
      </c>
      <c r="N334" t="str">
        <f t="shared" ca="1" si="151"/>
        <v/>
      </c>
      <c r="O334" t="str">
        <f t="shared" ca="1" si="151"/>
        <v/>
      </c>
      <c r="P334" t="str">
        <f t="shared" ca="1" si="151"/>
        <v/>
      </c>
      <c r="Q334" t="str">
        <f t="shared" ca="1" si="151"/>
        <v/>
      </c>
      <c r="R334" t="str">
        <f t="shared" ca="1" si="151"/>
        <v/>
      </c>
      <c r="S334" t="str">
        <f t="shared" ca="1" si="151"/>
        <v/>
      </c>
      <c r="T334" t="str">
        <f t="shared" ca="1" si="151"/>
        <v/>
      </c>
      <c r="U334" t="str">
        <f t="shared" ca="1" si="151"/>
        <v/>
      </c>
      <c r="V334" t="str">
        <f t="shared" ca="1" si="151"/>
        <v/>
      </c>
      <c r="W334" t="str">
        <f t="shared" ca="1" si="149"/>
        <v/>
      </c>
      <c r="X334" t="str">
        <f t="shared" ca="1" si="149"/>
        <v/>
      </c>
      <c r="Y334" t="str">
        <f t="shared" ca="1" si="149"/>
        <v/>
      </c>
      <c r="Z334" t="str">
        <f t="shared" ca="1" si="149"/>
        <v/>
      </c>
      <c r="AA334" t="str">
        <f t="shared" ca="1" si="149"/>
        <v/>
      </c>
      <c r="AB334" t="str">
        <f t="shared" ca="1" si="129"/>
        <v/>
      </c>
      <c r="AC334" t="str">
        <f t="shared" ca="1" si="150"/>
        <v/>
      </c>
      <c r="AD334" t="str">
        <f t="shared" ca="1" si="150"/>
        <v/>
      </c>
      <c r="AE334" t="str">
        <f t="shared" ca="1" si="150"/>
        <v/>
      </c>
      <c r="AF334" t="str">
        <f t="shared" ca="1" si="150"/>
        <v/>
      </c>
      <c r="AG334" t="str">
        <f t="shared" ca="1" si="150"/>
        <v/>
      </c>
      <c r="AH334" t="str">
        <f t="shared" ca="1" si="150"/>
        <v/>
      </c>
      <c r="AI334" t="str">
        <f t="shared" ca="1" si="150"/>
        <v/>
      </c>
      <c r="AJ334" t="str">
        <f t="shared" ca="1" si="150"/>
        <v/>
      </c>
      <c r="AK334" t="str">
        <f t="shared" ca="1" si="150"/>
        <v/>
      </c>
      <c r="AL334" t="str">
        <f t="shared" ca="1" si="150"/>
        <v/>
      </c>
      <c r="AM334" t="str">
        <f t="shared" ca="1" si="150"/>
        <v/>
      </c>
    </row>
    <row r="335" spans="1:39" x14ac:dyDescent="0.25">
      <c r="A335">
        <f t="shared" ca="1" si="147"/>
        <v>2011.2</v>
      </c>
      <c r="B335">
        <f t="shared" ca="1" si="151"/>
        <v>177.9</v>
      </c>
      <c r="D335" t="str">
        <f t="shared" ca="1" si="151"/>
        <v/>
      </c>
      <c r="E335" t="str">
        <f t="shared" ca="1" si="151"/>
        <v>Safford Brook Trail (2260)</v>
      </c>
      <c r="F335" t="str">
        <f t="shared" ca="1" si="151"/>
        <v/>
      </c>
      <c r="G335">
        <f t="shared" ca="1" si="151"/>
        <v>259</v>
      </c>
      <c r="H335">
        <f t="shared" ca="1" si="151"/>
        <v>208</v>
      </c>
      <c r="I335" s="14" t="str">
        <f t="shared" ca="1" si="151"/>
        <v/>
      </c>
      <c r="J335" t="str">
        <f t="shared" ca="1" si="151"/>
        <v/>
      </c>
      <c r="K335" t="str">
        <f t="shared" ca="1" si="151"/>
        <v/>
      </c>
      <c r="L335" t="str">
        <f t="shared" ca="1" si="151"/>
        <v/>
      </c>
      <c r="M335" t="str">
        <f t="shared" ca="1" si="151"/>
        <v/>
      </c>
      <c r="N335" t="str">
        <f t="shared" ca="1" si="151"/>
        <v/>
      </c>
      <c r="O335" t="str">
        <f t="shared" ca="1" si="151"/>
        <v/>
      </c>
      <c r="P335" t="str">
        <f t="shared" ca="1" si="151"/>
        <v/>
      </c>
      <c r="Q335" t="str">
        <f t="shared" ca="1" si="151"/>
        <v/>
      </c>
      <c r="R335" t="str">
        <f t="shared" ca="1" si="151"/>
        <v/>
      </c>
      <c r="S335" t="str">
        <f t="shared" ca="1" si="151"/>
        <v/>
      </c>
      <c r="T335" t="str">
        <f t="shared" ca="1" si="151"/>
        <v/>
      </c>
      <c r="U335" t="str">
        <f t="shared" ca="1" si="151"/>
        <v/>
      </c>
      <c r="V335" t="str">
        <f t="shared" ca="1" si="151"/>
        <v/>
      </c>
      <c r="W335" t="str">
        <f t="shared" ca="1" si="149"/>
        <v/>
      </c>
      <c r="X335" t="str">
        <f t="shared" ca="1" si="149"/>
        <v/>
      </c>
      <c r="Y335" t="str">
        <f t="shared" ca="1" si="149"/>
        <v/>
      </c>
      <c r="Z335" t="str">
        <f t="shared" ca="1" si="149"/>
        <v/>
      </c>
      <c r="AA335" t="str">
        <f t="shared" ca="1" si="149"/>
        <v/>
      </c>
      <c r="AB335" t="str">
        <f t="shared" ca="1" si="129"/>
        <v/>
      </c>
      <c r="AC335" t="str">
        <f t="shared" ca="1" si="150"/>
        <v/>
      </c>
      <c r="AD335" t="str">
        <f t="shared" ca="1" si="150"/>
        <v/>
      </c>
      <c r="AE335" t="str">
        <f t="shared" ca="1" si="150"/>
        <v/>
      </c>
      <c r="AF335" t="str">
        <f t="shared" ca="1" si="150"/>
        <v/>
      </c>
      <c r="AG335" t="str">
        <f t="shared" ca="1" si="150"/>
        <v/>
      </c>
      <c r="AH335" t="str">
        <f t="shared" ca="1" si="150"/>
        <v/>
      </c>
      <c r="AI335" t="str">
        <f t="shared" ca="1" si="150"/>
        <v/>
      </c>
      <c r="AJ335" t="str">
        <f t="shared" ca="1" si="150"/>
        <v/>
      </c>
      <c r="AK335" t="str">
        <f t="shared" ca="1" si="150"/>
        <v/>
      </c>
      <c r="AL335" t="str">
        <f t="shared" ca="1" si="150"/>
        <v/>
      </c>
      <c r="AM335" t="str">
        <f t="shared" ca="1" si="150"/>
        <v/>
      </c>
    </row>
    <row r="336" spans="1:39" x14ac:dyDescent="0.25">
      <c r="A336">
        <f t="shared" ca="1" si="147"/>
        <v>2011.3</v>
      </c>
      <c r="B336">
        <f t="shared" ca="1" si="151"/>
        <v>177.8</v>
      </c>
      <c r="D336" t="str">
        <f t="shared" ca="1" si="151"/>
        <v/>
      </c>
      <c r="E336" t="str">
        <f t="shared" ca="1" si="151"/>
        <v>Safford Notch and Campsite (2230)</v>
      </c>
      <c r="F336" t="str">
        <f t="shared" ca="1" si="151"/>
        <v/>
      </c>
      <c r="G336">
        <f t="shared" ca="1" si="151"/>
        <v>259</v>
      </c>
      <c r="H336">
        <f t="shared" ca="1" si="151"/>
        <v>208</v>
      </c>
      <c r="I336" s="14" t="str">
        <f t="shared" ca="1" si="151"/>
        <v/>
      </c>
      <c r="J336" t="str">
        <f t="shared" ca="1" si="151"/>
        <v/>
      </c>
      <c r="K336" t="str">
        <f t="shared" ca="1" si="151"/>
        <v/>
      </c>
      <c r="L336" t="str">
        <f t="shared" ca="1" si="151"/>
        <v>E-0.3m C; w</v>
      </c>
      <c r="M336" t="str">
        <f t="shared" ca="1" si="151"/>
        <v>E-0.3m</v>
      </c>
      <c r="N336" t="str">
        <f t="shared" ca="1" si="151"/>
        <v/>
      </c>
      <c r="O336" t="str">
        <f t="shared" ca="1" si="151"/>
        <v/>
      </c>
      <c r="P336" t="str">
        <f t="shared" ca="1" si="151"/>
        <v>X</v>
      </c>
      <c r="Q336" t="str">
        <f t="shared" ca="1" si="151"/>
        <v/>
      </c>
      <c r="R336" t="str">
        <f t="shared" ca="1" si="151"/>
        <v/>
      </c>
      <c r="S336" t="str">
        <f t="shared" ca="1" si="151"/>
        <v/>
      </c>
      <c r="T336" t="str">
        <f t="shared" ca="1" si="151"/>
        <v/>
      </c>
      <c r="U336" t="str">
        <f t="shared" ca="1" si="151"/>
        <v/>
      </c>
      <c r="V336" t="str">
        <f t="shared" ca="1" si="151"/>
        <v/>
      </c>
      <c r="W336" t="str">
        <f t="shared" ca="1" si="149"/>
        <v/>
      </c>
      <c r="X336" t="str">
        <f t="shared" ca="1" si="149"/>
        <v/>
      </c>
      <c r="Y336" t="str">
        <f t="shared" ca="1" si="149"/>
        <v/>
      </c>
      <c r="Z336" t="str">
        <f t="shared" ca="1" si="149"/>
        <v/>
      </c>
      <c r="AA336" t="str">
        <f t="shared" ca="1" si="149"/>
        <v/>
      </c>
      <c r="AB336" t="str">
        <f t="shared" ca="1" si="129"/>
        <v/>
      </c>
      <c r="AC336" t="str">
        <f t="shared" ca="1" si="150"/>
        <v/>
      </c>
      <c r="AD336" t="str">
        <f t="shared" ca="1" si="150"/>
        <v/>
      </c>
      <c r="AE336" t="str">
        <f t="shared" ca="1" si="150"/>
        <v/>
      </c>
      <c r="AF336" t="str">
        <f t="shared" ca="1" si="150"/>
        <v>X</v>
      </c>
      <c r="AG336" t="str">
        <f t="shared" ca="1" si="150"/>
        <v/>
      </c>
      <c r="AH336" t="str">
        <f t="shared" ca="1" si="150"/>
        <v/>
      </c>
      <c r="AI336" t="str">
        <f t="shared" ca="1" si="150"/>
        <v/>
      </c>
      <c r="AJ336" t="str">
        <f t="shared" ca="1" si="150"/>
        <v/>
      </c>
      <c r="AK336" t="str">
        <f t="shared" ca="1" si="150"/>
        <v/>
      </c>
      <c r="AL336" t="str">
        <f t="shared" ca="1" si="150"/>
        <v/>
      </c>
      <c r="AM336" t="str">
        <f t="shared" ca="1" si="150"/>
        <v/>
      </c>
    </row>
    <row r="337" spans="1:39" x14ac:dyDescent="0.25">
      <c r="A337">
        <f t="shared" ca="1" si="147"/>
        <v>2013.1</v>
      </c>
      <c r="B337">
        <f t="shared" ca="1" si="151"/>
        <v>176</v>
      </c>
      <c r="D337" t="str">
        <f t="shared" ca="1" si="151"/>
        <v/>
      </c>
      <c r="E337" t="str">
        <f t="shared" ca="1" si="151"/>
        <v>Little Bigelow Mountain (west end) (3035)</v>
      </c>
      <c r="F337" t="str">
        <f t="shared" ca="1" si="151"/>
        <v/>
      </c>
      <c r="G337">
        <f t="shared" ca="1" si="151"/>
        <v>259</v>
      </c>
      <c r="H337">
        <f t="shared" ca="1" si="151"/>
        <v>208</v>
      </c>
      <c r="I337" s="14" t="str">
        <f t="shared" ca="1" si="151"/>
        <v/>
      </c>
      <c r="J337" t="str">
        <f t="shared" ca="1" si="151"/>
        <v/>
      </c>
      <c r="K337" t="str">
        <f t="shared" ca="1" si="151"/>
        <v/>
      </c>
      <c r="L337" t="str">
        <f t="shared" ca="1" si="151"/>
        <v/>
      </c>
      <c r="M337" t="str">
        <f t="shared" ca="1" si="151"/>
        <v/>
      </c>
      <c r="N337" t="str">
        <f t="shared" ca="1" si="151"/>
        <v/>
      </c>
      <c r="O337" t="str">
        <f t="shared" ca="1" si="151"/>
        <v/>
      </c>
      <c r="P337" t="str">
        <f t="shared" ca="1" si="151"/>
        <v/>
      </c>
      <c r="Q337" t="str">
        <f t="shared" ca="1" si="151"/>
        <v/>
      </c>
      <c r="R337" t="str">
        <f t="shared" ca="1" si="151"/>
        <v/>
      </c>
      <c r="S337" t="str">
        <f t="shared" ca="1" si="151"/>
        <v/>
      </c>
      <c r="T337" t="str">
        <f t="shared" ca="1" si="151"/>
        <v/>
      </c>
      <c r="U337" t="str">
        <f t="shared" ca="1" si="151"/>
        <v/>
      </c>
      <c r="V337" t="str">
        <f t="shared" ca="1" si="151"/>
        <v/>
      </c>
      <c r="W337" t="str">
        <f t="shared" ca="1" si="149"/>
        <v/>
      </c>
      <c r="X337" t="str">
        <f t="shared" ca="1" si="149"/>
        <v/>
      </c>
      <c r="Y337" t="str">
        <f t="shared" ca="1" si="149"/>
        <v/>
      </c>
      <c r="Z337" t="str">
        <f t="shared" ca="1" si="149"/>
        <v/>
      </c>
      <c r="AA337" t="str">
        <f t="shared" ca="1" si="149"/>
        <v/>
      </c>
      <c r="AB337" t="str">
        <f t="shared" ca="1" si="129"/>
        <v/>
      </c>
      <c r="AC337" t="str">
        <f t="shared" ca="1" si="150"/>
        <v/>
      </c>
      <c r="AD337" t="str">
        <f t="shared" ca="1" si="150"/>
        <v/>
      </c>
      <c r="AE337" t="str">
        <f t="shared" ca="1" si="150"/>
        <v/>
      </c>
      <c r="AF337" t="str">
        <f t="shared" ca="1" si="150"/>
        <v/>
      </c>
      <c r="AG337" t="str">
        <f t="shared" ca="1" si="150"/>
        <v/>
      </c>
      <c r="AH337" t="str">
        <f t="shared" ca="1" si="150"/>
        <v/>
      </c>
      <c r="AI337" t="str">
        <f t="shared" ca="1" si="150"/>
        <v/>
      </c>
      <c r="AJ337" t="str">
        <f t="shared" ca="1" si="150"/>
        <v/>
      </c>
      <c r="AK337" t="str">
        <f t="shared" ca="1" si="150"/>
        <v/>
      </c>
      <c r="AL337" t="str">
        <f t="shared" ca="1" si="150"/>
        <v/>
      </c>
      <c r="AM337" t="str">
        <f t="shared" ca="1" si="150"/>
        <v/>
      </c>
    </row>
    <row r="338" spans="1:39" x14ac:dyDescent="0.25">
      <c r="A338">
        <f t="shared" ca="1" si="147"/>
        <v>2014.5</v>
      </c>
      <c r="B338">
        <f t="shared" ca="1" si="151"/>
        <v>174.6</v>
      </c>
      <c r="D338" t="str">
        <f t="shared" ca="1" si="151"/>
        <v/>
      </c>
      <c r="E338" t="str">
        <f t="shared" ca="1" si="151"/>
        <v>Little Bigelow Mountain (east end) (3040)</v>
      </c>
      <c r="F338" t="str">
        <f t="shared" ca="1" si="151"/>
        <v/>
      </c>
      <c r="G338">
        <f t="shared" ca="1" si="151"/>
        <v>259</v>
      </c>
      <c r="H338">
        <f t="shared" ca="1" si="151"/>
        <v>209</v>
      </c>
      <c r="I338" s="14" t="str">
        <f t="shared" ca="1" si="151"/>
        <v/>
      </c>
      <c r="J338" t="str">
        <f t="shared" ca="1" si="151"/>
        <v/>
      </c>
      <c r="K338" t="str">
        <f t="shared" ca="1" si="151"/>
        <v/>
      </c>
      <c r="L338" t="str">
        <f t="shared" ca="1" si="151"/>
        <v/>
      </c>
      <c r="M338" t="str">
        <f t="shared" ca="1" si="151"/>
        <v/>
      </c>
      <c r="N338" t="str">
        <f t="shared" ca="1" si="151"/>
        <v/>
      </c>
      <c r="O338" t="str">
        <f t="shared" ca="1" si="151"/>
        <v/>
      </c>
      <c r="P338" t="str">
        <f t="shared" ca="1" si="151"/>
        <v/>
      </c>
      <c r="Q338" t="str">
        <f t="shared" ca="1" si="151"/>
        <v/>
      </c>
      <c r="R338" t="str">
        <f t="shared" ca="1" si="151"/>
        <v/>
      </c>
      <c r="S338" t="str">
        <f t="shared" ca="1" si="151"/>
        <v/>
      </c>
      <c r="T338" t="str">
        <f t="shared" ca="1" si="151"/>
        <v/>
      </c>
      <c r="U338" t="str">
        <f t="shared" ca="1" si="151"/>
        <v/>
      </c>
      <c r="V338" t="str">
        <f t="shared" ca="1" si="151"/>
        <v/>
      </c>
      <c r="W338" t="str">
        <f t="shared" ca="1" si="149"/>
        <v/>
      </c>
      <c r="X338" t="str">
        <f t="shared" ca="1" si="149"/>
        <v/>
      </c>
      <c r="Y338" t="str">
        <f t="shared" ca="1" si="149"/>
        <v/>
      </c>
      <c r="Z338" t="str">
        <f t="shared" ca="1" si="149"/>
        <v/>
      </c>
      <c r="AA338" t="str">
        <f t="shared" ca="1" si="149"/>
        <v/>
      </c>
      <c r="AB338" t="str">
        <f t="shared" ca="1" si="129"/>
        <v/>
      </c>
      <c r="AC338" t="str">
        <f t="shared" ca="1" si="150"/>
        <v/>
      </c>
      <c r="AD338" t="str">
        <f t="shared" ca="1" si="150"/>
        <v/>
      </c>
      <c r="AE338" t="str">
        <f t="shared" ca="1" si="150"/>
        <v/>
      </c>
      <c r="AF338" t="str">
        <f t="shared" ca="1" si="150"/>
        <v/>
      </c>
      <c r="AG338" t="str">
        <f t="shared" ca="1" si="150"/>
        <v/>
      </c>
      <c r="AH338" t="str">
        <f t="shared" ca="1" si="150"/>
        <v/>
      </c>
      <c r="AI338" t="str">
        <f t="shared" ca="1" si="150"/>
        <v/>
      </c>
      <c r="AJ338" t="str">
        <f t="shared" ca="1" si="150"/>
        <v/>
      </c>
      <c r="AK338" t="str">
        <f t="shared" ca="1" si="150"/>
        <v/>
      </c>
      <c r="AL338" t="str">
        <f t="shared" ca="1" si="150"/>
        <v/>
      </c>
      <c r="AM338" t="str">
        <f t="shared" ca="1" si="150"/>
        <v/>
      </c>
    </row>
    <row r="339" spans="1:39" x14ac:dyDescent="0.25">
      <c r="A339">
        <f t="shared" ca="1" si="147"/>
        <v>2016.2</v>
      </c>
      <c r="B339">
        <f t="shared" ca="1" si="151"/>
        <v>172.9</v>
      </c>
      <c r="D339" t="str">
        <f t="shared" ca="1" si="151"/>
        <v>SHELTER</v>
      </c>
      <c r="E339" t="str">
        <f t="shared" ca="1" si="151"/>
        <v xml:space="preserve">Little Bigelow Lean-to (1760)...10.2mS; 7.7mN </v>
      </c>
      <c r="F339" t="str">
        <f t="shared" ca="1" si="151"/>
        <v>Water from a brook or a spring house on the shelter spur trail.  </v>
      </c>
      <c r="G339">
        <f t="shared" ca="1" si="151"/>
        <v>259</v>
      </c>
      <c r="H339">
        <f t="shared" ca="1" si="151"/>
        <v>209</v>
      </c>
      <c r="I339" s="14" t="str">
        <f t="shared" ca="1" si="151"/>
        <v/>
      </c>
      <c r="J339" t="str">
        <f t="shared" ref="J339:V340" ca="1" si="152">IF(ISBLANK(INDIRECT(ADDRESS(ROW(),J$1,4,1,"Raw_Data"))),"",(INDIRECT(ADDRESS(ROW(),J$1,4,1,"Raw_Data"))))</f>
        <v/>
      </c>
      <c r="K339" t="str">
        <f t="shared" ca="1" si="152"/>
        <v/>
      </c>
      <c r="L339" t="str">
        <f t="shared" ca="1" si="152"/>
        <v>S; C; w</v>
      </c>
      <c r="M339" t="str">
        <f t="shared" ca="1" si="152"/>
        <v/>
      </c>
      <c r="N339" t="str">
        <f t="shared" ca="1" si="152"/>
        <v/>
      </c>
      <c r="O339" t="str">
        <f t="shared" ca="1" si="152"/>
        <v/>
      </c>
      <c r="P339" t="str">
        <f t="shared" ca="1" si="152"/>
        <v>X</v>
      </c>
      <c r="Q339" t="str">
        <f t="shared" ca="1" si="152"/>
        <v/>
      </c>
      <c r="R339" t="str">
        <f t="shared" ca="1" si="152"/>
        <v/>
      </c>
      <c r="S339" t="str">
        <f t="shared" ca="1" si="152"/>
        <v/>
      </c>
      <c r="T339" t="str">
        <f t="shared" ca="1" si="152"/>
        <v/>
      </c>
      <c r="U339" t="str">
        <f t="shared" ca="1" si="152"/>
        <v/>
      </c>
      <c r="V339" t="str">
        <f t="shared" ca="1" si="152"/>
        <v/>
      </c>
      <c r="W339" t="str">
        <f t="shared" ca="1" si="149"/>
        <v>X</v>
      </c>
      <c r="X339" t="str">
        <f t="shared" ca="1" si="149"/>
        <v/>
      </c>
      <c r="Y339" t="str">
        <f t="shared" ca="1" si="149"/>
        <v/>
      </c>
      <c r="Z339" t="str">
        <f t="shared" ca="1" si="149"/>
        <v/>
      </c>
      <c r="AA339" t="str">
        <f t="shared" ca="1" si="149"/>
        <v/>
      </c>
      <c r="AB339" t="str">
        <f t="shared" ca="1" si="129"/>
        <v/>
      </c>
      <c r="AC339" t="str">
        <f t="shared" ca="1" si="150"/>
        <v/>
      </c>
      <c r="AD339" t="str">
        <f t="shared" ca="1" si="150"/>
        <v/>
      </c>
      <c r="AE339" t="str">
        <f t="shared" ca="1" si="150"/>
        <v/>
      </c>
      <c r="AF339" t="str">
        <f t="shared" ca="1" si="150"/>
        <v>X</v>
      </c>
      <c r="AG339" t="str">
        <f t="shared" ca="1" si="150"/>
        <v/>
      </c>
      <c r="AH339" t="str">
        <f t="shared" ca="1" si="150"/>
        <v/>
      </c>
      <c r="AI339" t="str">
        <f t="shared" ca="1" si="150"/>
        <v/>
      </c>
      <c r="AJ339" t="str">
        <f t="shared" ca="1" si="150"/>
        <v/>
      </c>
      <c r="AK339">
        <f t="shared" ca="1" si="150"/>
        <v>-70.191599999999994</v>
      </c>
      <c r="AL339">
        <f t="shared" ca="1" si="150"/>
        <v>45.139119999999998</v>
      </c>
      <c r="AM339">
        <f t="shared" ca="1" si="150"/>
        <v>1812</v>
      </c>
    </row>
    <row r="340" spans="1:39" x14ac:dyDescent="0.25">
      <c r="A340">
        <f t="shared" ref="A340:R355" ca="1" si="153">IF(ISBLANK(INDIRECT(ADDRESS(ROW(),A$1,4,1,"Raw_Data"))),"",(INDIRECT(ADDRESS(ROW(),A$1,4,1,"Raw_Data"))))</f>
        <v>2017.6</v>
      </c>
      <c r="B340">
        <f t="shared" ca="1" si="153"/>
        <v>171.5</v>
      </c>
      <c r="D340" t="str">
        <f t="shared" ca="1" si="153"/>
        <v/>
      </c>
      <c r="E340" t="str">
        <f t="shared" ca="1" si="153"/>
        <v>East Flagstaff Road (1200)</v>
      </c>
      <c r="F340" t="str">
        <f t="shared" ca="1" si="153"/>
        <v/>
      </c>
      <c r="G340">
        <f t="shared" ca="1" si="153"/>
        <v>259</v>
      </c>
      <c r="H340">
        <f t="shared" ca="1" si="153"/>
        <v>209</v>
      </c>
      <c r="I340" s="14" t="str">
        <f t="shared" ca="1" si="151"/>
        <v/>
      </c>
      <c r="J340" t="str">
        <f t="shared" ca="1" si="153"/>
        <v/>
      </c>
      <c r="K340" t="str">
        <f t="shared" ca="1" si="153"/>
        <v/>
      </c>
      <c r="L340" t="str">
        <f t="shared" ca="1" si="153"/>
        <v>R</v>
      </c>
      <c r="M340" t="str">
        <f t="shared" ca="1" si="153"/>
        <v/>
      </c>
      <c r="N340" t="str">
        <f t="shared" ca="1" si="153"/>
        <v/>
      </c>
      <c r="O340" t="str">
        <f t="shared" ca="1" si="153"/>
        <v/>
      </c>
      <c r="P340" t="str">
        <f t="shared" ca="1" si="153"/>
        <v/>
      </c>
      <c r="Q340" t="str">
        <f t="shared" ca="1" si="153"/>
        <v/>
      </c>
      <c r="R340" t="str">
        <f t="shared" ca="1" si="153"/>
        <v/>
      </c>
      <c r="S340" t="str">
        <f t="shared" ca="1" si="152"/>
        <v/>
      </c>
      <c r="T340" t="str">
        <f t="shared" ca="1" si="152"/>
        <v/>
      </c>
      <c r="U340" t="str">
        <f t="shared" ca="1" si="152"/>
        <v>X</v>
      </c>
      <c r="V340" t="str">
        <f t="shared" ca="1" si="152"/>
        <v/>
      </c>
      <c r="W340" t="str">
        <f t="shared" ca="1" si="149"/>
        <v/>
      </c>
      <c r="X340" t="str">
        <f t="shared" ca="1" si="149"/>
        <v/>
      </c>
      <c r="Y340" t="str">
        <f t="shared" ca="1" si="149"/>
        <v/>
      </c>
      <c r="Z340" t="str">
        <f t="shared" ca="1" si="149"/>
        <v/>
      </c>
      <c r="AA340" t="str">
        <f t="shared" ca="1" si="149"/>
        <v/>
      </c>
      <c r="AB340" t="str">
        <f t="shared" ca="1" si="129"/>
        <v/>
      </c>
      <c r="AC340" t="str">
        <f t="shared" ca="1" si="150"/>
        <v/>
      </c>
      <c r="AD340" t="str">
        <f t="shared" ca="1" si="150"/>
        <v/>
      </c>
      <c r="AE340" t="str">
        <f t="shared" ca="1" si="150"/>
        <v/>
      </c>
      <c r="AF340" t="str">
        <f t="shared" ca="1" si="150"/>
        <v/>
      </c>
      <c r="AG340" t="str">
        <f t="shared" ca="1" si="150"/>
        <v/>
      </c>
      <c r="AH340" t="str">
        <f t="shared" ca="1" si="150"/>
        <v/>
      </c>
      <c r="AI340" t="str">
        <f t="shared" ca="1" si="150"/>
        <v/>
      </c>
      <c r="AJ340" t="str">
        <f t="shared" ca="1" si="150"/>
        <v/>
      </c>
      <c r="AK340" t="str">
        <f t="shared" ca="1" si="150"/>
        <v/>
      </c>
      <c r="AL340" t="str">
        <f t="shared" ca="1" si="150"/>
        <v/>
      </c>
      <c r="AM340" t="str">
        <f t="shared" ca="1" si="150"/>
        <v/>
      </c>
    </row>
    <row r="341" spans="1:39" x14ac:dyDescent="0.25">
      <c r="A341">
        <f t="shared" ca="1" si="153"/>
        <v>2017.7</v>
      </c>
      <c r="B341">
        <f t="shared" ref="B341:V348" ca="1" si="154">IF(ISBLANK(INDIRECT(ADDRESS(ROW(),B$1,4,1,"Raw_Data"))),"",(INDIRECT(ADDRESS(ROW(),B$1,4,1,"Raw_Data"))))</f>
        <v>171.4</v>
      </c>
      <c r="D341" t="str">
        <f t="shared" ca="1" si="154"/>
        <v/>
      </c>
      <c r="E341" t="str">
        <f t="shared" ca="1" si="154"/>
        <v xml:space="preserve">Bog Brook Road Flagstaff Lake (1150)...inlet </v>
      </c>
      <c r="F341" t="str">
        <f t="shared" ca="1" si="154"/>
        <v/>
      </c>
      <c r="G341">
        <f t="shared" ca="1" si="154"/>
        <v>259</v>
      </c>
      <c r="H341">
        <f t="shared" ca="1" si="154"/>
        <v>209</v>
      </c>
      <c r="I341" s="14" t="str">
        <f t="shared" ca="1" si="151"/>
        <v/>
      </c>
      <c r="J341" t="str">
        <f t="shared" ca="1" si="154"/>
        <v/>
      </c>
      <c r="K341" t="str">
        <f t="shared" ca="1" si="154"/>
        <v/>
      </c>
      <c r="L341" t="str">
        <f t="shared" ca="1" si="154"/>
        <v>R; P; w (W-0.2m lake)</v>
      </c>
      <c r="M341" t="str">
        <f t="shared" ca="1" si="154"/>
        <v>W-0.2m</v>
      </c>
      <c r="N341" t="str">
        <f t="shared" ca="1" si="154"/>
        <v/>
      </c>
      <c r="O341" t="str">
        <f t="shared" ca="1" si="154"/>
        <v/>
      </c>
      <c r="P341" t="str">
        <f t="shared" ca="1" si="154"/>
        <v/>
      </c>
      <c r="Q341" t="str">
        <f t="shared" ca="1" si="154"/>
        <v/>
      </c>
      <c r="R341" t="str">
        <f t="shared" ca="1" si="154"/>
        <v/>
      </c>
      <c r="S341" t="str">
        <f t="shared" ca="1" si="154"/>
        <v/>
      </c>
      <c r="T341" t="str">
        <f t="shared" ca="1" si="154"/>
        <v/>
      </c>
      <c r="U341" t="str">
        <f t="shared" ca="1" si="154"/>
        <v>X</v>
      </c>
      <c r="V341" t="str">
        <f t="shared" ca="1" si="154"/>
        <v/>
      </c>
      <c r="W341" t="str">
        <f t="shared" ref="W341:AA350" ca="1" si="155">IF(ISBLANK(INDIRECT(ADDRESS(ROW(),W$1,4,1,"Raw_Data"))),"",(INDIRECT(ADDRESS(ROW(),W$1,4,1,"Raw_Data"))))</f>
        <v/>
      </c>
      <c r="X341" t="str">
        <f t="shared" ca="1" si="155"/>
        <v/>
      </c>
      <c r="Y341" t="str">
        <f t="shared" ca="1" si="155"/>
        <v/>
      </c>
      <c r="Z341" t="str">
        <f t="shared" ca="1" si="155"/>
        <v/>
      </c>
      <c r="AA341" t="str">
        <f t="shared" ca="1" si="155"/>
        <v/>
      </c>
      <c r="AB341" t="str">
        <f t="shared" ca="1" si="129"/>
        <v/>
      </c>
      <c r="AC341" t="str">
        <f t="shared" ref="AC341:AM350" ca="1" si="156">IF(ISBLANK(INDIRECT(ADDRESS(ROW(),AC$1,4,1,"Raw_Data"))),"",(INDIRECT(ADDRESS(ROW(),AC$1,4,1,"Raw_Data"))))</f>
        <v/>
      </c>
      <c r="AD341" t="str">
        <f t="shared" ca="1" si="156"/>
        <v/>
      </c>
      <c r="AE341" t="str">
        <f t="shared" ca="1" si="156"/>
        <v/>
      </c>
      <c r="AF341" t="str">
        <f t="shared" ca="1" si="156"/>
        <v>X</v>
      </c>
      <c r="AG341" t="str">
        <f t="shared" ca="1" si="156"/>
        <v/>
      </c>
      <c r="AH341" t="str">
        <f t="shared" ca="1" si="156"/>
        <v/>
      </c>
      <c r="AI341" t="str">
        <f t="shared" ca="1" si="156"/>
        <v/>
      </c>
      <c r="AJ341" t="str">
        <f t="shared" ca="1" si="156"/>
        <v/>
      </c>
      <c r="AK341" t="str">
        <f t="shared" ca="1" si="156"/>
        <v/>
      </c>
      <c r="AL341" t="str">
        <f t="shared" ca="1" si="156"/>
        <v/>
      </c>
      <c r="AM341" t="str">
        <f t="shared" ca="1" si="156"/>
        <v/>
      </c>
    </row>
    <row r="342" spans="1:39" x14ac:dyDescent="0.25">
      <c r="A342">
        <f t="shared" ca="1" si="153"/>
        <v>2018.7</v>
      </c>
      <c r="B342">
        <f t="shared" ca="1" si="154"/>
        <v>170.4</v>
      </c>
      <c r="D342" t="str">
        <f t="shared" ca="1" si="154"/>
        <v/>
      </c>
      <c r="E342" t="str">
        <f t="shared" ca="1" si="154"/>
        <v>Campsite (1210)</v>
      </c>
      <c r="F342" t="str">
        <f t="shared" ca="1" si="154"/>
        <v/>
      </c>
      <c r="G342">
        <f t="shared" ca="1" si="154"/>
        <v>259</v>
      </c>
      <c r="H342">
        <f t="shared" ca="1" si="154"/>
        <v>209</v>
      </c>
      <c r="I342" s="14" t="str">
        <f t="shared" ca="1" si="151"/>
        <v/>
      </c>
      <c r="J342" t="str">
        <f t="shared" ca="1" si="154"/>
        <v/>
      </c>
      <c r="K342" t="str">
        <f t="shared" ca="1" si="154"/>
        <v/>
      </c>
      <c r="L342" t="str">
        <f t="shared" ca="1" si="154"/>
        <v>C; w; privy</v>
      </c>
      <c r="M342" t="str">
        <f t="shared" ca="1" si="154"/>
        <v/>
      </c>
      <c r="N342" t="str">
        <f t="shared" ca="1" si="154"/>
        <v/>
      </c>
      <c r="O342" t="str">
        <f t="shared" ca="1" si="154"/>
        <v/>
      </c>
      <c r="P342" t="str">
        <f t="shared" ca="1" si="154"/>
        <v>X</v>
      </c>
      <c r="Q342" t="str">
        <f t="shared" ca="1" si="154"/>
        <v/>
      </c>
      <c r="R342" t="str">
        <f t="shared" ca="1" si="154"/>
        <v/>
      </c>
      <c r="S342" t="str">
        <f t="shared" ca="1" si="154"/>
        <v/>
      </c>
      <c r="T342" t="str">
        <f t="shared" ca="1" si="154"/>
        <v/>
      </c>
      <c r="U342" t="str">
        <f t="shared" ca="1" si="154"/>
        <v/>
      </c>
      <c r="V342" t="str">
        <f t="shared" ca="1" si="154"/>
        <v/>
      </c>
      <c r="W342" t="str">
        <f t="shared" ca="1" si="155"/>
        <v/>
      </c>
      <c r="X342" t="str">
        <f t="shared" ca="1" si="155"/>
        <v/>
      </c>
      <c r="Y342" t="str">
        <f t="shared" ca="1" si="155"/>
        <v/>
      </c>
      <c r="Z342" t="str">
        <f t="shared" ca="1" si="155"/>
        <v/>
      </c>
      <c r="AA342" t="str">
        <f t="shared" ca="1" si="155"/>
        <v/>
      </c>
      <c r="AB342" t="str">
        <f t="shared" ca="1" si="129"/>
        <v/>
      </c>
      <c r="AC342" t="str">
        <f t="shared" ca="1" si="156"/>
        <v/>
      </c>
      <c r="AD342" t="str">
        <f t="shared" ca="1" si="156"/>
        <v/>
      </c>
      <c r="AE342" t="str">
        <f t="shared" ca="1" si="156"/>
        <v/>
      </c>
      <c r="AF342" t="str">
        <f t="shared" ca="1" si="156"/>
        <v>X</v>
      </c>
      <c r="AG342" t="str">
        <f t="shared" ca="1" si="156"/>
        <v/>
      </c>
      <c r="AH342" t="str">
        <f t="shared" ca="1" si="156"/>
        <v/>
      </c>
      <c r="AI342" t="str">
        <f t="shared" ca="1" si="156"/>
        <v/>
      </c>
      <c r="AJ342" t="str">
        <f t="shared" ca="1" si="156"/>
        <v/>
      </c>
      <c r="AK342" t="str">
        <f t="shared" ca="1" si="156"/>
        <v/>
      </c>
      <c r="AL342" t="str">
        <f t="shared" ca="1" si="156"/>
        <v/>
      </c>
      <c r="AM342" t="str">
        <f t="shared" ca="1" si="156"/>
        <v/>
      </c>
    </row>
    <row r="343" spans="1:39" x14ac:dyDescent="0.25">
      <c r="A343">
        <f t="shared" ca="1" si="153"/>
        <v>2020.4</v>
      </c>
      <c r="B343">
        <f t="shared" ca="1" si="154"/>
        <v>168.7</v>
      </c>
      <c r="D343" t="str">
        <f t="shared" ca="1" si="154"/>
        <v/>
      </c>
      <c r="E343" t="str">
        <f t="shared" ca="1" si="154"/>
        <v>Long Falls Dam Road (1225)</v>
      </c>
      <c r="F343" t="str">
        <f t="shared" ca="1" si="154"/>
        <v/>
      </c>
      <c r="G343">
        <f t="shared" ca="1" si="154"/>
        <v>259</v>
      </c>
      <c r="H343">
        <f t="shared" ca="1" si="154"/>
        <v>209</v>
      </c>
      <c r="I343" s="14" t="str">
        <f t="shared" ca="1" si="151"/>
        <v/>
      </c>
      <c r="J343" t="str">
        <f t="shared" ca="1" si="154"/>
        <v/>
      </c>
      <c r="K343" t="str">
        <f t="shared" ca="1" si="154"/>
        <v/>
      </c>
      <c r="L343" t="str">
        <f t="shared" ca="1" si="154"/>
        <v>R</v>
      </c>
      <c r="M343" t="str">
        <f t="shared" ca="1" si="154"/>
        <v/>
      </c>
      <c r="N343" t="str">
        <f t="shared" ca="1" si="154"/>
        <v/>
      </c>
      <c r="O343" t="str">
        <f t="shared" ca="1" si="154"/>
        <v/>
      </c>
      <c r="P343" t="str">
        <f t="shared" ca="1" si="154"/>
        <v/>
      </c>
      <c r="Q343" t="str">
        <f t="shared" ca="1" si="154"/>
        <v/>
      </c>
      <c r="R343" t="str">
        <f t="shared" ca="1" si="154"/>
        <v/>
      </c>
      <c r="S343" t="str">
        <f t="shared" ca="1" si="154"/>
        <v/>
      </c>
      <c r="T343" t="str">
        <f t="shared" ca="1" si="154"/>
        <v/>
      </c>
      <c r="U343" t="str">
        <f t="shared" ca="1" si="154"/>
        <v>X</v>
      </c>
      <c r="V343" t="str">
        <f t="shared" ca="1" si="154"/>
        <v/>
      </c>
      <c r="W343" t="str">
        <f t="shared" ca="1" si="155"/>
        <v/>
      </c>
      <c r="X343" t="str">
        <f t="shared" ca="1" si="155"/>
        <v/>
      </c>
      <c r="Y343" t="str">
        <f t="shared" ca="1" si="155"/>
        <v/>
      </c>
      <c r="Z343" t="str">
        <f t="shared" ca="1" si="155"/>
        <v/>
      </c>
      <c r="AA343" t="str">
        <f t="shared" ca="1" si="155"/>
        <v/>
      </c>
      <c r="AB343" t="str">
        <f t="shared" ca="1" si="129"/>
        <v/>
      </c>
      <c r="AC343" t="str">
        <f t="shared" ca="1" si="156"/>
        <v/>
      </c>
      <c r="AD343" t="str">
        <f t="shared" ca="1" si="156"/>
        <v/>
      </c>
      <c r="AE343" t="str">
        <f t="shared" ca="1" si="156"/>
        <v/>
      </c>
      <c r="AF343" t="str">
        <f t="shared" ca="1" si="156"/>
        <v/>
      </c>
      <c r="AG343" t="str">
        <f t="shared" ca="1" si="156"/>
        <v/>
      </c>
      <c r="AH343" t="str">
        <f t="shared" ca="1" si="156"/>
        <v/>
      </c>
      <c r="AI343" t="str">
        <f t="shared" ca="1" si="156"/>
        <v/>
      </c>
      <c r="AJ343" t="str">
        <f t="shared" ca="1" si="156"/>
        <v/>
      </c>
      <c r="AK343" t="str">
        <f t="shared" ca="1" si="156"/>
        <v/>
      </c>
      <c r="AL343" t="str">
        <f t="shared" ca="1" si="156"/>
        <v/>
      </c>
      <c r="AM343" t="str">
        <f t="shared" ca="1" si="156"/>
        <v/>
      </c>
    </row>
    <row r="344" spans="1:39" x14ac:dyDescent="0.25">
      <c r="A344">
        <f t="shared" ca="1" si="153"/>
        <v>2020.5</v>
      </c>
      <c r="B344">
        <f t="shared" ca="1" si="154"/>
        <v>168.6</v>
      </c>
      <c r="D344" t="str">
        <f t="shared" ca="1" si="154"/>
        <v/>
      </c>
      <c r="E344" t="str">
        <f t="shared" ca="1" si="154"/>
        <v>Jerome Brook (1300)</v>
      </c>
      <c r="F344" t="str">
        <f t="shared" ca="1" si="154"/>
        <v/>
      </c>
      <c r="G344">
        <f t="shared" ca="1" si="154"/>
        <v>259</v>
      </c>
      <c r="H344">
        <f t="shared" ca="1" si="154"/>
        <v>209</v>
      </c>
      <c r="I344" s="14" t="str">
        <f t="shared" ca="1" si="151"/>
        <v/>
      </c>
      <c r="J344" t="str">
        <f t="shared" ca="1" si="154"/>
        <v/>
      </c>
      <c r="K344" t="str">
        <f t="shared" ca="1" si="154"/>
        <v/>
      </c>
      <c r="L344" t="str">
        <f t="shared" ca="1" si="154"/>
        <v>w</v>
      </c>
      <c r="M344" t="str">
        <f t="shared" ca="1" si="154"/>
        <v/>
      </c>
      <c r="N344" t="str">
        <f t="shared" ca="1" si="154"/>
        <v/>
      </c>
      <c r="O344" t="str">
        <f t="shared" ca="1" si="154"/>
        <v/>
      </c>
      <c r="P344" t="str">
        <f t="shared" ca="1" si="154"/>
        <v/>
      </c>
      <c r="Q344" t="str">
        <f t="shared" ca="1" si="154"/>
        <v/>
      </c>
      <c r="R344" t="str">
        <f t="shared" ca="1" si="154"/>
        <v/>
      </c>
      <c r="S344" t="str">
        <f t="shared" ca="1" si="154"/>
        <v/>
      </c>
      <c r="T344" t="str">
        <f t="shared" ca="1" si="154"/>
        <v/>
      </c>
      <c r="U344" t="str">
        <f t="shared" ca="1" si="154"/>
        <v/>
      </c>
      <c r="V344" t="str">
        <f t="shared" ca="1" si="154"/>
        <v/>
      </c>
      <c r="W344" t="str">
        <f t="shared" ca="1" si="155"/>
        <v/>
      </c>
      <c r="X344" t="str">
        <f t="shared" ca="1" si="155"/>
        <v/>
      </c>
      <c r="Y344" t="str">
        <f t="shared" ca="1" si="155"/>
        <v/>
      </c>
      <c r="Z344" t="str">
        <f t="shared" ca="1" si="155"/>
        <v/>
      </c>
      <c r="AA344" t="str">
        <f t="shared" ca="1" si="155"/>
        <v/>
      </c>
      <c r="AB344" t="str">
        <f t="shared" ca="1" si="129"/>
        <v/>
      </c>
      <c r="AC344" t="str">
        <f t="shared" ca="1" si="156"/>
        <v/>
      </c>
      <c r="AD344" t="str">
        <f t="shared" ca="1" si="156"/>
        <v/>
      </c>
      <c r="AE344" t="str">
        <f t="shared" ca="1" si="156"/>
        <v/>
      </c>
      <c r="AF344" t="str">
        <f t="shared" ca="1" si="156"/>
        <v>X</v>
      </c>
      <c r="AG344" t="str">
        <f t="shared" ca="1" si="156"/>
        <v/>
      </c>
      <c r="AH344" t="str">
        <f t="shared" ca="1" si="156"/>
        <v/>
      </c>
      <c r="AI344" t="str">
        <f t="shared" ca="1" si="156"/>
        <v/>
      </c>
      <c r="AJ344" t="str">
        <f t="shared" ca="1" si="156"/>
        <v/>
      </c>
      <c r="AK344" t="str">
        <f t="shared" ca="1" si="156"/>
        <v/>
      </c>
      <c r="AL344" t="str">
        <f t="shared" ca="1" si="156"/>
        <v/>
      </c>
      <c r="AM344" t="str">
        <f t="shared" ca="1" si="156"/>
        <v/>
      </c>
    </row>
    <row r="345" spans="1:39" x14ac:dyDescent="0.25">
      <c r="A345">
        <f t="shared" ca="1" si="153"/>
        <v>2020.8</v>
      </c>
      <c r="B345">
        <f t="shared" ca="1" si="154"/>
        <v>168.3</v>
      </c>
      <c r="D345" t="str">
        <f t="shared" ca="1" si="154"/>
        <v/>
      </c>
      <c r="E345" t="str">
        <f t="shared" ca="1" si="154"/>
        <v xml:space="preserve">Logging Road (1400)...gravel </v>
      </c>
      <c r="F345" t="str">
        <f t="shared" ca="1" si="154"/>
        <v/>
      </c>
      <c r="G345">
        <f t="shared" ca="1" si="154"/>
        <v>259</v>
      </c>
      <c r="H345">
        <f t="shared" ca="1" si="154"/>
        <v>209</v>
      </c>
      <c r="I345" s="14" t="str">
        <f t="shared" ca="1" si="151"/>
        <v/>
      </c>
      <c r="J345" t="str">
        <f t="shared" ca="1" si="154"/>
        <v/>
      </c>
      <c r="K345" t="str">
        <f t="shared" ca="1" si="154"/>
        <v/>
      </c>
      <c r="L345" t="str">
        <f t="shared" ca="1" si="154"/>
        <v/>
      </c>
      <c r="M345" t="str">
        <f t="shared" ca="1" si="154"/>
        <v/>
      </c>
      <c r="N345" t="str">
        <f t="shared" ca="1" si="154"/>
        <v/>
      </c>
      <c r="O345" t="str">
        <f t="shared" ca="1" si="154"/>
        <v/>
      </c>
      <c r="P345" t="str">
        <f t="shared" ca="1" si="154"/>
        <v/>
      </c>
      <c r="Q345" t="str">
        <f t="shared" ca="1" si="154"/>
        <v/>
      </c>
      <c r="R345" t="str">
        <f t="shared" ca="1" si="154"/>
        <v/>
      </c>
      <c r="S345" t="str">
        <f t="shared" ca="1" si="154"/>
        <v/>
      </c>
      <c r="T345" t="str">
        <f t="shared" ca="1" si="154"/>
        <v/>
      </c>
      <c r="U345" t="str">
        <f t="shared" ca="1" si="154"/>
        <v/>
      </c>
      <c r="V345" t="str">
        <f t="shared" ca="1" si="154"/>
        <v/>
      </c>
      <c r="W345" t="str">
        <f t="shared" ca="1" si="155"/>
        <v/>
      </c>
      <c r="X345" t="str">
        <f t="shared" ca="1" si="155"/>
        <v/>
      </c>
      <c r="Y345" t="str">
        <f t="shared" ca="1" si="155"/>
        <v/>
      </c>
      <c r="Z345" t="str">
        <f t="shared" ca="1" si="155"/>
        <v/>
      </c>
      <c r="AA345" t="str">
        <f t="shared" ca="1" si="155"/>
        <v/>
      </c>
      <c r="AB345" t="str">
        <f t="shared" ca="1" si="129"/>
        <v/>
      </c>
      <c r="AC345" t="str">
        <f t="shared" ca="1" si="156"/>
        <v/>
      </c>
      <c r="AD345" t="str">
        <f t="shared" ca="1" si="156"/>
        <v/>
      </c>
      <c r="AE345" t="str">
        <f t="shared" ca="1" si="156"/>
        <v/>
      </c>
      <c r="AF345" t="str">
        <f t="shared" ca="1" si="156"/>
        <v/>
      </c>
      <c r="AG345" t="str">
        <f t="shared" ca="1" si="156"/>
        <v/>
      </c>
      <c r="AH345" t="str">
        <f t="shared" ca="1" si="156"/>
        <v/>
      </c>
      <c r="AI345" t="str">
        <f t="shared" ca="1" si="156"/>
        <v/>
      </c>
      <c r="AJ345" t="str">
        <f t="shared" ca="1" si="156"/>
        <v/>
      </c>
      <c r="AK345" t="str">
        <f t="shared" ca="1" si="156"/>
        <v/>
      </c>
      <c r="AL345" t="str">
        <f t="shared" ca="1" si="156"/>
        <v/>
      </c>
      <c r="AM345" t="str">
        <f t="shared" ca="1" si="156"/>
        <v/>
      </c>
    </row>
    <row r="346" spans="1:39" x14ac:dyDescent="0.25">
      <c r="A346">
        <f t="shared" ca="1" si="153"/>
        <v>2022.1</v>
      </c>
      <c r="B346">
        <f t="shared" ca="1" si="154"/>
        <v>167</v>
      </c>
      <c r="D346" t="str">
        <f t="shared" ca="1" si="154"/>
        <v/>
      </c>
      <c r="E346" t="str">
        <f t="shared" ca="1" si="154"/>
        <v>Roundtop Mountain (1760)</v>
      </c>
      <c r="F346" t="str">
        <f t="shared" ca="1" si="154"/>
        <v/>
      </c>
      <c r="G346">
        <f t="shared" ca="1" si="154"/>
        <v>259</v>
      </c>
      <c r="H346">
        <f t="shared" ca="1" si="154"/>
        <v>209</v>
      </c>
      <c r="I346" s="14" t="str">
        <f t="shared" ca="1" si="151"/>
        <v/>
      </c>
      <c r="J346" t="str">
        <f t="shared" ca="1" si="154"/>
        <v/>
      </c>
      <c r="K346" t="str">
        <f t="shared" ca="1" si="154"/>
        <v/>
      </c>
      <c r="L346" t="str">
        <f t="shared" ca="1" si="154"/>
        <v/>
      </c>
      <c r="M346" t="str">
        <f t="shared" ca="1" si="154"/>
        <v/>
      </c>
      <c r="N346" t="str">
        <f t="shared" ca="1" si="154"/>
        <v/>
      </c>
      <c r="O346" t="str">
        <f t="shared" ca="1" si="154"/>
        <v/>
      </c>
      <c r="P346" t="str">
        <f t="shared" ca="1" si="154"/>
        <v/>
      </c>
      <c r="Q346" t="str">
        <f t="shared" ca="1" si="154"/>
        <v/>
      </c>
      <c r="R346" t="str">
        <f t="shared" ca="1" si="154"/>
        <v/>
      </c>
      <c r="S346" t="str">
        <f t="shared" ca="1" si="154"/>
        <v/>
      </c>
      <c r="T346" t="str">
        <f t="shared" ca="1" si="154"/>
        <v/>
      </c>
      <c r="U346" t="str">
        <f t="shared" ca="1" si="154"/>
        <v/>
      </c>
      <c r="V346" t="str">
        <f t="shared" ca="1" si="154"/>
        <v/>
      </c>
      <c r="W346" t="str">
        <f t="shared" ca="1" si="155"/>
        <v/>
      </c>
      <c r="X346" t="str">
        <f t="shared" ca="1" si="155"/>
        <v/>
      </c>
      <c r="Y346" t="str">
        <f t="shared" ca="1" si="155"/>
        <v/>
      </c>
      <c r="Z346" t="str">
        <f t="shared" ca="1" si="155"/>
        <v/>
      </c>
      <c r="AA346" t="str">
        <f t="shared" ca="1" si="155"/>
        <v/>
      </c>
      <c r="AB346" t="str">
        <f t="shared" ca="1" si="129"/>
        <v/>
      </c>
      <c r="AC346" t="str">
        <f t="shared" ca="1" si="156"/>
        <v/>
      </c>
      <c r="AD346" t="str">
        <f t="shared" ca="1" si="156"/>
        <v/>
      </c>
      <c r="AE346" t="str">
        <f t="shared" ca="1" si="156"/>
        <v/>
      </c>
      <c r="AF346" t="str">
        <f t="shared" ca="1" si="156"/>
        <v/>
      </c>
      <c r="AG346" t="str">
        <f t="shared" ca="1" si="156"/>
        <v/>
      </c>
      <c r="AH346" t="str">
        <f t="shared" ca="1" si="156"/>
        <v/>
      </c>
      <c r="AI346" t="str">
        <f t="shared" ca="1" si="156"/>
        <v/>
      </c>
      <c r="AJ346" t="str">
        <f t="shared" ca="1" si="156"/>
        <v/>
      </c>
      <c r="AK346" t="str">
        <f t="shared" ca="1" si="156"/>
        <v/>
      </c>
      <c r="AL346" t="str">
        <f t="shared" ca="1" si="156"/>
        <v/>
      </c>
      <c r="AM346" t="str">
        <f t="shared" ca="1" si="156"/>
        <v/>
      </c>
    </row>
    <row r="347" spans="1:39" x14ac:dyDescent="0.25">
      <c r="A347">
        <f t="shared" ca="1" si="153"/>
        <v>2023.2</v>
      </c>
      <c r="B347">
        <f t="shared" ca="1" si="154"/>
        <v>165.9</v>
      </c>
      <c r="D347" t="str">
        <f t="shared" ca="1" si="154"/>
        <v/>
      </c>
      <c r="E347" t="str">
        <f t="shared" ca="1" si="154"/>
        <v>West Carry Pond (west side) (1320)</v>
      </c>
      <c r="F347" t="str">
        <f t="shared" ca="1" si="154"/>
        <v/>
      </c>
      <c r="G347">
        <f t="shared" ca="1" si="154"/>
        <v>259</v>
      </c>
      <c r="H347">
        <f t="shared" ca="1" si="154"/>
        <v>209</v>
      </c>
      <c r="I347" s="14" t="str">
        <f t="shared" ca="1" si="151"/>
        <v/>
      </c>
      <c r="J347" t="str">
        <f t="shared" ca="1" si="154"/>
        <v/>
      </c>
      <c r="K347" t="str">
        <f t="shared" ca="1" si="154"/>
        <v/>
      </c>
      <c r="L347" t="str">
        <f t="shared" ca="1" si="154"/>
        <v>w</v>
      </c>
      <c r="M347" t="str">
        <f t="shared" ca="1" si="154"/>
        <v/>
      </c>
      <c r="N347" t="str">
        <f t="shared" ca="1" si="154"/>
        <v/>
      </c>
      <c r="O347" t="str">
        <f t="shared" ca="1" si="154"/>
        <v/>
      </c>
      <c r="P347" t="str">
        <f t="shared" ca="1" si="154"/>
        <v/>
      </c>
      <c r="Q347" t="str">
        <f t="shared" ca="1" si="154"/>
        <v/>
      </c>
      <c r="R347" t="str">
        <f t="shared" ca="1" si="154"/>
        <v/>
      </c>
      <c r="S347" t="str">
        <f t="shared" ca="1" si="154"/>
        <v/>
      </c>
      <c r="T347" t="str">
        <f t="shared" ca="1" si="154"/>
        <v/>
      </c>
      <c r="U347" t="str">
        <f t="shared" ca="1" si="154"/>
        <v/>
      </c>
      <c r="V347" t="str">
        <f t="shared" ca="1" si="154"/>
        <v/>
      </c>
      <c r="W347" t="str">
        <f t="shared" ca="1" si="155"/>
        <v/>
      </c>
      <c r="X347" t="str">
        <f t="shared" ca="1" si="155"/>
        <v/>
      </c>
      <c r="Y347" t="str">
        <f t="shared" ca="1" si="155"/>
        <v/>
      </c>
      <c r="Z347" t="str">
        <f t="shared" ca="1" si="155"/>
        <v/>
      </c>
      <c r="AA347" t="str">
        <f t="shared" ca="1" si="155"/>
        <v/>
      </c>
      <c r="AB347" t="str">
        <f t="shared" ca="1" si="129"/>
        <v/>
      </c>
      <c r="AC347" t="str">
        <f t="shared" ca="1" si="156"/>
        <v/>
      </c>
      <c r="AD347" t="str">
        <f t="shared" ca="1" si="156"/>
        <v/>
      </c>
      <c r="AE347" t="str">
        <f t="shared" ca="1" si="156"/>
        <v/>
      </c>
      <c r="AF347" t="str">
        <f t="shared" ca="1" si="156"/>
        <v>X</v>
      </c>
      <c r="AG347" t="str">
        <f t="shared" ca="1" si="156"/>
        <v/>
      </c>
      <c r="AH347" t="str">
        <f t="shared" ca="1" si="156"/>
        <v/>
      </c>
      <c r="AI347" t="str">
        <f t="shared" ca="1" si="156"/>
        <v/>
      </c>
      <c r="AJ347" t="str">
        <f t="shared" ca="1" si="156"/>
        <v/>
      </c>
      <c r="AK347" t="str">
        <f t="shared" ca="1" si="156"/>
        <v/>
      </c>
      <c r="AL347" t="str">
        <f t="shared" ca="1" si="156"/>
        <v/>
      </c>
      <c r="AM347" t="str">
        <f t="shared" ca="1" si="156"/>
        <v/>
      </c>
    </row>
    <row r="348" spans="1:39" x14ac:dyDescent="0.25">
      <c r="A348">
        <f t="shared" ca="1" si="153"/>
        <v>2023.9</v>
      </c>
      <c r="B348">
        <f t="shared" ca="1" si="154"/>
        <v>165.2</v>
      </c>
      <c r="D348" t="str">
        <f t="shared" ca="1" si="154"/>
        <v>SHELTER</v>
      </c>
      <c r="E348" t="str">
        <f t="shared" ca="1" si="154"/>
        <v xml:space="preserve">West Carry Pond Lean-to (1340) ...7.7mS; 10mN </v>
      </c>
      <c r="F348" t="str">
        <f t="shared" ref="B348:V363" ca="1" si="157">IF(ISBLANK(INDIRECT(ADDRESS(ROW(),F$1,4,1,"Raw_Data"))),"",(INDIRECT(ADDRESS(ROW(),F$1,4,1,"Raw_Data"))))</f>
        <v>Two water sources: left of shelter at spring house  or from West Carry Pond.</v>
      </c>
      <c r="G348">
        <f t="shared" ca="1" si="157"/>
        <v>259</v>
      </c>
      <c r="H348">
        <f t="shared" ca="1" si="157"/>
        <v>209</v>
      </c>
      <c r="I348" s="14" t="str">
        <f t="shared" ca="1" si="157"/>
        <v/>
      </c>
      <c r="J348" t="str">
        <f t="shared" ca="1" si="157"/>
        <v/>
      </c>
      <c r="K348" t="str">
        <f t="shared" ca="1" si="157"/>
        <v/>
      </c>
      <c r="L348" t="str">
        <f t="shared" ca="1" si="157"/>
        <v>S; w</v>
      </c>
      <c r="M348" t="str">
        <f t="shared" ca="1" si="157"/>
        <v/>
      </c>
      <c r="N348" t="str">
        <f t="shared" ca="1" si="157"/>
        <v/>
      </c>
      <c r="O348" t="str">
        <f t="shared" ca="1" si="157"/>
        <v/>
      </c>
      <c r="P348" t="str">
        <f t="shared" ca="1" si="157"/>
        <v/>
      </c>
      <c r="Q348" t="str">
        <f t="shared" ca="1" si="157"/>
        <v/>
      </c>
      <c r="R348" t="str">
        <f t="shared" ca="1" si="157"/>
        <v/>
      </c>
      <c r="S348" t="str">
        <f t="shared" ca="1" si="157"/>
        <v/>
      </c>
      <c r="T348" t="str">
        <f t="shared" ca="1" si="157"/>
        <v/>
      </c>
      <c r="U348" t="str">
        <f t="shared" ca="1" si="157"/>
        <v/>
      </c>
      <c r="V348" t="str">
        <f t="shared" ca="1" si="157"/>
        <v/>
      </c>
      <c r="W348" t="str">
        <f t="shared" ca="1" si="155"/>
        <v>X</v>
      </c>
      <c r="X348" t="str">
        <f t="shared" ca="1" si="155"/>
        <v/>
      </c>
      <c r="Y348" t="str">
        <f t="shared" ca="1" si="155"/>
        <v/>
      </c>
      <c r="Z348" t="str">
        <f t="shared" ca="1" si="155"/>
        <v/>
      </c>
      <c r="AA348" t="str">
        <f t="shared" ca="1" si="155"/>
        <v/>
      </c>
      <c r="AB348" t="str">
        <f t="shared" ca="1" si="129"/>
        <v/>
      </c>
      <c r="AC348" t="str">
        <f t="shared" ca="1" si="156"/>
        <v/>
      </c>
      <c r="AD348" t="str">
        <f t="shared" ca="1" si="156"/>
        <v/>
      </c>
      <c r="AE348" t="str">
        <f t="shared" ca="1" si="156"/>
        <v/>
      </c>
      <c r="AF348" t="str">
        <f t="shared" ca="1" si="156"/>
        <v>X</v>
      </c>
      <c r="AG348" t="str">
        <f t="shared" ca="1" si="156"/>
        <v/>
      </c>
      <c r="AH348" t="str">
        <f t="shared" ca="1" si="156"/>
        <v/>
      </c>
      <c r="AI348" t="str">
        <f t="shared" ca="1" si="156"/>
        <v/>
      </c>
      <c r="AJ348" t="str">
        <f t="shared" ca="1" si="156"/>
        <v/>
      </c>
      <c r="AK348">
        <f t="shared" ca="1" si="156"/>
        <v>-70.099770000000007</v>
      </c>
      <c r="AL348">
        <f t="shared" ca="1" si="156"/>
        <v>45.158029999999997</v>
      </c>
      <c r="AM348">
        <f t="shared" ca="1" si="156"/>
        <v>1345</v>
      </c>
    </row>
    <row r="349" spans="1:39" x14ac:dyDescent="0.25">
      <c r="A349">
        <f t="shared" ca="1" si="153"/>
        <v>2024.6</v>
      </c>
      <c r="B349">
        <f t="shared" ca="1" si="157"/>
        <v>164.5</v>
      </c>
      <c r="D349" t="str">
        <f t="shared" ca="1" si="157"/>
        <v/>
      </c>
      <c r="E349" t="str">
        <f t="shared" ca="1" si="157"/>
        <v xml:space="preserve">West Carry Pond (east side) (1320)...side trail west to Arnold Point Beach on Arnold Trail </v>
      </c>
      <c r="F349" t="str">
        <f t="shared" ca="1" si="157"/>
        <v/>
      </c>
      <c r="G349">
        <f t="shared" ca="1" si="157"/>
        <v>260</v>
      </c>
      <c r="H349">
        <f t="shared" ca="1" si="157"/>
        <v>209</v>
      </c>
      <c r="I349" s="14" t="str">
        <f t="shared" ca="1" si="157"/>
        <v/>
      </c>
      <c r="J349" t="str">
        <f t="shared" ca="1" si="157"/>
        <v/>
      </c>
      <c r="K349" t="str">
        <f t="shared" ca="1" si="157"/>
        <v/>
      </c>
      <c r="L349" t="str">
        <f t="shared" ca="1" si="157"/>
        <v>w</v>
      </c>
      <c r="M349" t="str">
        <f t="shared" ca="1" si="157"/>
        <v/>
      </c>
      <c r="N349" t="str">
        <f t="shared" ca="1" si="157"/>
        <v/>
      </c>
      <c r="O349" t="str">
        <f t="shared" ca="1" si="157"/>
        <v/>
      </c>
      <c r="P349" t="str">
        <f t="shared" ca="1" si="157"/>
        <v/>
      </c>
      <c r="Q349" t="str">
        <f t="shared" ca="1" si="157"/>
        <v/>
      </c>
      <c r="R349" t="str">
        <f t="shared" ca="1" si="157"/>
        <v/>
      </c>
      <c r="S349" t="str">
        <f t="shared" ca="1" si="157"/>
        <v/>
      </c>
      <c r="T349" t="str">
        <f t="shared" ca="1" si="157"/>
        <v/>
      </c>
      <c r="U349" t="str">
        <f t="shared" ca="1" si="157"/>
        <v/>
      </c>
      <c r="V349" t="str">
        <f t="shared" ca="1" si="157"/>
        <v/>
      </c>
      <c r="W349" t="str">
        <f t="shared" ca="1" si="155"/>
        <v/>
      </c>
      <c r="X349" t="str">
        <f t="shared" ca="1" si="155"/>
        <v/>
      </c>
      <c r="Y349" t="str">
        <f t="shared" ca="1" si="155"/>
        <v/>
      </c>
      <c r="Z349" t="str">
        <f t="shared" ca="1" si="155"/>
        <v/>
      </c>
      <c r="AA349" t="str">
        <f t="shared" ca="1" si="155"/>
        <v/>
      </c>
      <c r="AB349" t="str">
        <f t="shared" ca="1" si="129"/>
        <v/>
      </c>
      <c r="AC349" t="str">
        <f t="shared" ca="1" si="156"/>
        <v/>
      </c>
      <c r="AD349" t="str">
        <f t="shared" ca="1" si="156"/>
        <v/>
      </c>
      <c r="AE349" t="str">
        <f t="shared" ca="1" si="156"/>
        <v/>
      </c>
      <c r="AF349" t="str">
        <f t="shared" ca="1" si="156"/>
        <v>X</v>
      </c>
      <c r="AG349" t="str">
        <f t="shared" ca="1" si="156"/>
        <v/>
      </c>
      <c r="AH349" t="str">
        <f t="shared" ca="1" si="156"/>
        <v/>
      </c>
      <c r="AI349" t="str">
        <f t="shared" ca="1" si="156"/>
        <v/>
      </c>
      <c r="AJ349" t="str">
        <f t="shared" ca="1" si="156"/>
        <v/>
      </c>
      <c r="AK349" t="str">
        <f t="shared" ca="1" si="156"/>
        <v/>
      </c>
      <c r="AL349" t="str">
        <f t="shared" ca="1" si="156"/>
        <v/>
      </c>
      <c r="AM349" t="str">
        <f t="shared" ca="1" si="156"/>
        <v/>
      </c>
    </row>
    <row r="350" spans="1:39" x14ac:dyDescent="0.25">
      <c r="A350">
        <f t="shared" ca="1" si="153"/>
        <v>2026.1</v>
      </c>
      <c r="B350">
        <f t="shared" ca="1" si="157"/>
        <v>163</v>
      </c>
      <c r="D350" t="str">
        <f t="shared" ca="1" si="157"/>
        <v/>
      </c>
      <c r="E350" t="str">
        <f t="shared" ca="1" si="157"/>
        <v xml:space="preserve">Arnold Swamp (1255)...many bog bridges </v>
      </c>
      <c r="F350" t="str">
        <f t="shared" ca="1" si="157"/>
        <v/>
      </c>
      <c r="G350">
        <f t="shared" ca="1" si="157"/>
        <v>260</v>
      </c>
      <c r="H350">
        <f t="shared" ca="1" si="157"/>
        <v>209</v>
      </c>
      <c r="I350" s="14" t="str">
        <f t="shared" ca="1" si="157"/>
        <v/>
      </c>
      <c r="J350" t="str">
        <f t="shared" ca="1" si="157"/>
        <v/>
      </c>
      <c r="K350" t="str">
        <f t="shared" ca="1" si="157"/>
        <v/>
      </c>
      <c r="L350" t="str">
        <f t="shared" ca="1" si="157"/>
        <v/>
      </c>
      <c r="M350" t="str">
        <f t="shared" ca="1" si="157"/>
        <v/>
      </c>
      <c r="N350" t="str">
        <f t="shared" ca="1" si="157"/>
        <v/>
      </c>
      <c r="O350" t="str">
        <f t="shared" ca="1" si="157"/>
        <v/>
      </c>
      <c r="P350" t="str">
        <f t="shared" ca="1" si="157"/>
        <v/>
      </c>
      <c r="Q350" t="str">
        <f t="shared" ca="1" si="157"/>
        <v/>
      </c>
      <c r="R350" t="str">
        <f t="shared" ca="1" si="157"/>
        <v/>
      </c>
      <c r="S350" t="str">
        <f t="shared" ca="1" si="157"/>
        <v/>
      </c>
      <c r="T350" t="str">
        <f t="shared" ca="1" si="157"/>
        <v/>
      </c>
      <c r="U350" t="str">
        <f t="shared" ca="1" si="157"/>
        <v/>
      </c>
      <c r="V350" t="str">
        <f t="shared" ca="1" si="157"/>
        <v/>
      </c>
      <c r="W350" t="str">
        <f t="shared" ca="1" si="155"/>
        <v/>
      </c>
      <c r="X350" t="str">
        <f t="shared" ca="1" si="155"/>
        <v/>
      </c>
      <c r="Y350" t="str">
        <f t="shared" ca="1" si="155"/>
        <v/>
      </c>
      <c r="Z350" t="str">
        <f t="shared" ca="1" si="155"/>
        <v/>
      </c>
      <c r="AA350" t="str">
        <f t="shared" ca="1" si="155"/>
        <v/>
      </c>
      <c r="AB350" t="str">
        <f t="shared" ca="1" si="129"/>
        <v/>
      </c>
      <c r="AC350" t="str">
        <f t="shared" ca="1" si="156"/>
        <v/>
      </c>
      <c r="AD350" t="str">
        <f t="shared" ca="1" si="156"/>
        <v/>
      </c>
      <c r="AE350" t="str">
        <f t="shared" ca="1" si="156"/>
        <v/>
      </c>
      <c r="AF350" t="str">
        <f t="shared" ca="1" si="156"/>
        <v/>
      </c>
      <c r="AG350" t="str">
        <f t="shared" ca="1" si="156"/>
        <v/>
      </c>
      <c r="AH350" t="str">
        <f t="shared" ca="1" si="156"/>
        <v/>
      </c>
      <c r="AI350" t="str">
        <f t="shared" ca="1" si="156"/>
        <v/>
      </c>
      <c r="AJ350" t="str">
        <f t="shared" ca="1" si="156"/>
        <v/>
      </c>
      <c r="AK350" t="str">
        <f t="shared" ca="1" si="156"/>
        <v/>
      </c>
      <c r="AL350" t="str">
        <f t="shared" ca="1" si="156"/>
        <v/>
      </c>
      <c r="AM350" t="str">
        <f t="shared" ca="1" si="156"/>
        <v/>
      </c>
    </row>
    <row r="351" spans="1:39" x14ac:dyDescent="0.25">
      <c r="A351">
        <f t="shared" ca="1" si="153"/>
        <v>2026.3</v>
      </c>
      <c r="B351">
        <f t="shared" ca="1" si="157"/>
        <v>162.80000000000001</v>
      </c>
      <c r="D351" t="str">
        <f t="shared" ca="1" si="157"/>
        <v/>
      </c>
      <c r="E351" t="str">
        <f t="shared" ca="1" si="157"/>
        <v>Long Pond Road (1250)</v>
      </c>
      <c r="F351" t="str">
        <f t="shared" ca="1" si="157"/>
        <v/>
      </c>
      <c r="G351">
        <f t="shared" ca="1" si="157"/>
        <v>260</v>
      </c>
      <c r="H351">
        <f t="shared" ca="1" si="157"/>
        <v>209</v>
      </c>
      <c r="I351" s="14" t="str">
        <f t="shared" ca="1" si="157"/>
        <v/>
      </c>
      <c r="J351" t="str">
        <f t="shared" ca="1" si="157"/>
        <v/>
      </c>
      <c r="K351" t="str">
        <f t="shared" ca="1" si="157"/>
        <v/>
      </c>
      <c r="L351" t="str">
        <f t="shared" ca="1" si="157"/>
        <v>R</v>
      </c>
      <c r="M351" t="str">
        <f t="shared" ca="1" si="157"/>
        <v/>
      </c>
      <c r="N351" t="str">
        <f t="shared" ca="1" si="157"/>
        <v/>
      </c>
      <c r="O351" t="str">
        <f t="shared" ca="1" si="157"/>
        <v/>
      </c>
      <c r="P351" t="str">
        <f t="shared" ca="1" si="157"/>
        <v/>
      </c>
      <c r="Q351" t="str">
        <f t="shared" ca="1" si="157"/>
        <v/>
      </c>
      <c r="R351" t="str">
        <f t="shared" ca="1" si="157"/>
        <v/>
      </c>
      <c r="S351" t="str">
        <f t="shared" ca="1" si="157"/>
        <v/>
      </c>
      <c r="T351" t="str">
        <f t="shared" ca="1" si="157"/>
        <v/>
      </c>
      <c r="U351" t="str">
        <f t="shared" ca="1" si="157"/>
        <v>X</v>
      </c>
      <c r="V351" t="str">
        <f t="shared" ca="1" si="157"/>
        <v/>
      </c>
      <c r="W351" t="str">
        <f t="shared" ref="W351:AA360" ca="1" si="158">IF(ISBLANK(INDIRECT(ADDRESS(ROW(),W$1,4,1,"Raw_Data"))),"",(INDIRECT(ADDRESS(ROW(),W$1,4,1,"Raw_Data"))))</f>
        <v/>
      </c>
      <c r="X351" t="str">
        <f t="shared" ca="1" si="158"/>
        <v/>
      </c>
      <c r="Y351" t="str">
        <f t="shared" ca="1" si="158"/>
        <v/>
      </c>
      <c r="Z351" t="str">
        <f t="shared" ca="1" si="158"/>
        <v/>
      </c>
      <c r="AA351" t="str">
        <f t="shared" ca="1" si="158"/>
        <v/>
      </c>
      <c r="AB351" t="str">
        <f t="shared" ca="1" si="129"/>
        <v/>
      </c>
      <c r="AC351" t="str">
        <f t="shared" ref="AC351:AM360" ca="1" si="159">IF(ISBLANK(INDIRECT(ADDRESS(ROW(),AC$1,4,1,"Raw_Data"))),"",(INDIRECT(ADDRESS(ROW(),AC$1,4,1,"Raw_Data"))))</f>
        <v/>
      </c>
      <c r="AD351" t="str">
        <f t="shared" ca="1" si="159"/>
        <v/>
      </c>
      <c r="AE351" t="str">
        <f t="shared" ca="1" si="159"/>
        <v/>
      </c>
      <c r="AF351" t="str">
        <f t="shared" ca="1" si="159"/>
        <v/>
      </c>
      <c r="AG351" t="str">
        <f t="shared" ca="1" si="159"/>
        <v/>
      </c>
      <c r="AH351" t="str">
        <f t="shared" ca="1" si="159"/>
        <v/>
      </c>
      <c r="AI351" t="str">
        <f t="shared" ca="1" si="159"/>
        <v/>
      </c>
      <c r="AJ351" t="str">
        <f t="shared" ca="1" si="159"/>
        <v/>
      </c>
      <c r="AK351" t="str">
        <f t="shared" ca="1" si="159"/>
        <v/>
      </c>
      <c r="AL351" t="str">
        <f t="shared" ca="1" si="159"/>
        <v/>
      </c>
      <c r="AM351" t="str">
        <f t="shared" ca="1" si="159"/>
        <v/>
      </c>
    </row>
    <row r="352" spans="1:39" x14ac:dyDescent="0.25">
      <c r="A352">
        <f t="shared" ca="1" si="153"/>
        <v>2026.5</v>
      </c>
      <c r="B352">
        <f t="shared" ca="1" si="157"/>
        <v>162.6</v>
      </c>
      <c r="D352" t="str">
        <f t="shared" ca="1" si="157"/>
        <v/>
      </c>
      <c r="E352" t="str">
        <f t="shared" ca="1" si="157"/>
        <v xml:space="preserve">Sandy Stream Middle Carry Pond Road (1229)...bridge </v>
      </c>
      <c r="F352" t="str">
        <f t="shared" ca="1" si="157"/>
        <v/>
      </c>
      <c r="G352">
        <f t="shared" ca="1" si="157"/>
        <v>260</v>
      </c>
      <c r="H352">
        <f t="shared" ca="1" si="157"/>
        <v>209</v>
      </c>
      <c r="I352" s="14" t="str">
        <f t="shared" ca="1" si="157"/>
        <v/>
      </c>
      <c r="J352" t="str">
        <f t="shared" ca="1" si="157"/>
        <v/>
      </c>
      <c r="K352" t="str">
        <f t="shared" ca="1" si="157"/>
        <v/>
      </c>
      <c r="L352" t="str">
        <f t="shared" ca="1" si="157"/>
        <v>R; w</v>
      </c>
      <c r="M352" t="str">
        <f t="shared" ca="1" si="157"/>
        <v/>
      </c>
      <c r="N352" t="str">
        <f t="shared" ca="1" si="157"/>
        <v/>
      </c>
      <c r="O352" t="str">
        <f t="shared" ca="1" si="157"/>
        <v/>
      </c>
      <c r="P352" t="str">
        <f t="shared" ca="1" si="157"/>
        <v/>
      </c>
      <c r="Q352" t="str">
        <f t="shared" ca="1" si="157"/>
        <v/>
      </c>
      <c r="R352" t="str">
        <f t="shared" ca="1" si="157"/>
        <v/>
      </c>
      <c r="S352" t="str">
        <f t="shared" ca="1" si="157"/>
        <v/>
      </c>
      <c r="T352" t="str">
        <f t="shared" ca="1" si="157"/>
        <v/>
      </c>
      <c r="U352" t="str">
        <f t="shared" ca="1" si="157"/>
        <v>X</v>
      </c>
      <c r="V352" t="str">
        <f t="shared" ca="1" si="157"/>
        <v/>
      </c>
      <c r="W352" t="str">
        <f t="shared" ca="1" si="158"/>
        <v/>
      </c>
      <c r="X352" t="str">
        <f t="shared" ca="1" si="158"/>
        <v/>
      </c>
      <c r="Y352" t="str">
        <f t="shared" ca="1" si="158"/>
        <v/>
      </c>
      <c r="Z352" t="str">
        <f t="shared" ca="1" si="158"/>
        <v/>
      </c>
      <c r="AA352" t="str">
        <f t="shared" ca="1" si="158"/>
        <v/>
      </c>
      <c r="AB352" t="str">
        <f t="shared" ca="1" si="129"/>
        <v/>
      </c>
      <c r="AC352" t="str">
        <f t="shared" ca="1" si="159"/>
        <v/>
      </c>
      <c r="AD352" t="str">
        <f t="shared" ca="1" si="159"/>
        <v/>
      </c>
      <c r="AE352" t="str">
        <f t="shared" ca="1" si="159"/>
        <v/>
      </c>
      <c r="AF352" t="str">
        <f t="shared" ca="1" si="159"/>
        <v>X</v>
      </c>
      <c r="AG352" t="str">
        <f t="shared" ca="1" si="159"/>
        <v/>
      </c>
      <c r="AH352" t="str">
        <f t="shared" ca="1" si="159"/>
        <v/>
      </c>
      <c r="AI352" t="str">
        <f t="shared" ca="1" si="159"/>
        <v/>
      </c>
      <c r="AJ352" t="str">
        <f t="shared" ca="1" si="159"/>
        <v/>
      </c>
      <c r="AK352" t="str">
        <f t="shared" ca="1" si="159"/>
        <v/>
      </c>
      <c r="AL352" t="str">
        <f t="shared" ca="1" si="159"/>
        <v/>
      </c>
      <c r="AM352" t="str">
        <f t="shared" ca="1" si="159"/>
        <v/>
      </c>
    </row>
    <row r="353" spans="1:39" x14ac:dyDescent="0.25">
      <c r="A353">
        <f t="shared" ca="1" si="153"/>
        <v>2027.3</v>
      </c>
      <c r="B353">
        <f t="shared" ca="1" si="157"/>
        <v>161.80000000000001</v>
      </c>
      <c r="D353" t="str">
        <f t="shared" ca="1" si="157"/>
        <v/>
      </c>
      <c r="E353" t="str">
        <f t="shared" ca="1" si="157"/>
        <v xml:space="preserve">East Carry Pond Logging Road (1250)...gravel </v>
      </c>
      <c r="F353" t="str">
        <f t="shared" ca="1" si="157"/>
        <v/>
      </c>
      <c r="G353">
        <f t="shared" ca="1" si="157"/>
        <v>260</v>
      </c>
      <c r="H353">
        <f t="shared" ca="1" si="157"/>
        <v>209</v>
      </c>
      <c r="I353" s="14" t="str">
        <f t="shared" ca="1" si="157"/>
        <v/>
      </c>
      <c r="J353" t="str">
        <f t="shared" ca="1" si="157"/>
        <v/>
      </c>
      <c r="K353" t="str">
        <f t="shared" ca="1" si="157"/>
        <v/>
      </c>
      <c r="L353" t="str">
        <f t="shared" ca="1" si="157"/>
        <v>R</v>
      </c>
      <c r="M353" t="str">
        <f t="shared" ca="1" si="157"/>
        <v/>
      </c>
      <c r="N353" t="str">
        <f t="shared" ca="1" si="157"/>
        <v/>
      </c>
      <c r="O353" t="str">
        <f t="shared" ca="1" si="157"/>
        <v/>
      </c>
      <c r="P353" t="str">
        <f t="shared" ca="1" si="157"/>
        <v/>
      </c>
      <c r="Q353" t="str">
        <f t="shared" ca="1" si="157"/>
        <v/>
      </c>
      <c r="R353" t="str">
        <f t="shared" ca="1" si="157"/>
        <v/>
      </c>
      <c r="S353" t="str">
        <f t="shared" ca="1" si="157"/>
        <v/>
      </c>
      <c r="T353" t="str">
        <f t="shared" ca="1" si="157"/>
        <v/>
      </c>
      <c r="U353" t="str">
        <f t="shared" ca="1" si="157"/>
        <v>X</v>
      </c>
      <c r="V353" t="str">
        <f t="shared" ca="1" si="157"/>
        <v/>
      </c>
      <c r="W353" t="str">
        <f t="shared" ca="1" si="158"/>
        <v/>
      </c>
      <c r="X353" t="str">
        <f t="shared" ca="1" si="158"/>
        <v/>
      </c>
      <c r="Y353" t="str">
        <f t="shared" ca="1" si="158"/>
        <v/>
      </c>
      <c r="Z353" t="str">
        <f t="shared" ca="1" si="158"/>
        <v/>
      </c>
      <c r="AA353" t="str">
        <f t="shared" ca="1" si="158"/>
        <v/>
      </c>
      <c r="AB353" t="str">
        <f t="shared" ca="1" si="129"/>
        <v/>
      </c>
      <c r="AC353" t="str">
        <f t="shared" ca="1" si="159"/>
        <v/>
      </c>
      <c r="AD353" t="str">
        <f t="shared" ca="1" si="159"/>
        <v/>
      </c>
      <c r="AE353" t="str">
        <f t="shared" ca="1" si="159"/>
        <v/>
      </c>
      <c r="AF353" t="str">
        <f t="shared" ca="1" si="159"/>
        <v/>
      </c>
      <c r="AG353" t="str">
        <f t="shared" ca="1" si="159"/>
        <v/>
      </c>
      <c r="AH353" t="str">
        <f t="shared" ca="1" si="159"/>
        <v/>
      </c>
      <c r="AI353" t="str">
        <f t="shared" ca="1" si="159"/>
        <v/>
      </c>
      <c r="AJ353" t="str">
        <f t="shared" ca="1" si="159"/>
        <v/>
      </c>
      <c r="AK353" t="str">
        <f t="shared" ca="1" si="159"/>
        <v/>
      </c>
      <c r="AL353" t="str">
        <f t="shared" ca="1" si="159"/>
        <v/>
      </c>
      <c r="AM353" t="str">
        <f t="shared" ca="1" si="159"/>
        <v/>
      </c>
    </row>
    <row r="354" spans="1:39" x14ac:dyDescent="0.25">
      <c r="A354">
        <f t="shared" ca="1" si="153"/>
        <v>2028</v>
      </c>
      <c r="B354">
        <f t="shared" ca="1" si="157"/>
        <v>161.1</v>
      </c>
      <c r="D354" t="str">
        <f t="shared" ca="1" si="157"/>
        <v/>
      </c>
      <c r="E354" t="str">
        <f t="shared" ca="1" si="157"/>
        <v>East Carry Pond (north end) (1237)</v>
      </c>
      <c r="F354" t="str">
        <f t="shared" ca="1" si="157"/>
        <v/>
      </c>
      <c r="G354">
        <f t="shared" ca="1" si="157"/>
        <v>260</v>
      </c>
      <c r="H354">
        <f t="shared" ca="1" si="157"/>
        <v>209</v>
      </c>
      <c r="I354" s="14" t="str">
        <f t="shared" ca="1" si="157"/>
        <v/>
      </c>
      <c r="J354" t="str">
        <f t="shared" ca="1" si="157"/>
        <v/>
      </c>
      <c r="K354" t="str">
        <f t="shared" ca="1" si="157"/>
        <v/>
      </c>
      <c r="L354" t="str">
        <f t="shared" ca="1" si="157"/>
        <v>w</v>
      </c>
      <c r="M354" t="str">
        <f t="shared" ca="1" si="157"/>
        <v/>
      </c>
      <c r="N354" t="str">
        <f t="shared" ca="1" si="157"/>
        <v/>
      </c>
      <c r="O354" t="str">
        <f t="shared" ca="1" si="157"/>
        <v/>
      </c>
      <c r="P354" t="str">
        <f t="shared" ca="1" si="157"/>
        <v/>
      </c>
      <c r="Q354" t="str">
        <f t="shared" ca="1" si="157"/>
        <v/>
      </c>
      <c r="R354" t="str">
        <f t="shared" ca="1" si="157"/>
        <v/>
      </c>
      <c r="S354" t="str">
        <f t="shared" ca="1" si="157"/>
        <v/>
      </c>
      <c r="T354" t="str">
        <f t="shared" ca="1" si="157"/>
        <v/>
      </c>
      <c r="U354" t="str">
        <f t="shared" ca="1" si="157"/>
        <v/>
      </c>
      <c r="V354" t="str">
        <f t="shared" ca="1" si="157"/>
        <v/>
      </c>
      <c r="W354" t="str">
        <f t="shared" ca="1" si="158"/>
        <v/>
      </c>
      <c r="X354" t="str">
        <f t="shared" ca="1" si="158"/>
        <v/>
      </c>
      <c r="Y354" t="str">
        <f t="shared" ca="1" si="158"/>
        <v/>
      </c>
      <c r="Z354" t="str">
        <f t="shared" ca="1" si="158"/>
        <v/>
      </c>
      <c r="AA354" t="str">
        <f t="shared" ca="1" si="158"/>
        <v/>
      </c>
      <c r="AB354" t="str">
        <f t="shared" ref="AB354:AB417" ca="1" si="160">IF(ISBLANK(INDIRECT(ADDRESS(ROW(),AB$1,4,1,"Raw_Data"))),"",(INDIRECT(ADDRESS(ROW(),AB$1,4,1,"Raw_Data"))))</f>
        <v/>
      </c>
      <c r="AC354" t="str">
        <f t="shared" ca="1" si="159"/>
        <v/>
      </c>
      <c r="AD354" t="str">
        <f t="shared" ca="1" si="159"/>
        <v/>
      </c>
      <c r="AE354" t="str">
        <f t="shared" ca="1" si="159"/>
        <v/>
      </c>
      <c r="AF354" t="str">
        <f t="shared" ca="1" si="159"/>
        <v>X</v>
      </c>
      <c r="AG354" t="str">
        <f t="shared" ca="1" si="159"/>
        <v/>
      </c>
      <c r="AH354" t="str">
        <f t="shared" ca="1" si="159"/>
        <v/>
      </c>
      <c r="AI354" t="str">
        <f t="shared" ca="1" si="159"/>
        <v/>
      </c>
      <c r="AJ354" t="str">
        <f t="shared" ca="1" si="159"/>
        <v/>
      </c>
      <c r="AK354" t="str">
        <f t="shared" ca="1" si="159"/>
        <v/>
      </c>
      <c r="AL354" t="str">
        <f t="shared" ca="1" si="159"/>
        <v/>
      </c>
      <c r="AM354" t="str">
        <f t="shared" ca="1" si="159"/>
        <v/>
      </c>
    </row>
    <row r="355" spans="1:39" x14ac:dyDescent="0.25">
      <c r="A355">
        <f t="shared" ca="1" si="153"/>
        <v>2029.7</v>
      </c>
      <c r="B355">
        <f t="shared" ca="1" si="157"/>
        <v>159.4</v>
      </c>
      <c r="D355" t="str">
        <f t="shared" ca="1" si="157"/>
        <v/>
      </c>
      <c r="E355" t="str">
        <f t="shared" ca="1" si="157"/>
        <v xml:space="preserve">Scott Road (1300)...main logging road </v>
      </c>
      <c r="F355" t="str">
        <f t="shared" ca="1" si="157"/>
        <v/>
      </c>
      <c r="G355">
        <f t="shared" ca="1" si="157"/>
        <v>260</v>
      </c>
      <c r="H355">
        <f t="shared" ca="1" si="157"/>
        <v>209</v>
      </c>
      <c r="I355" s="14" t="str">
        <f t="shared" ca="1" si="157"/>
        <v/>
      </c>
      <c r="J355" t="str">
        <f t="shared" ref="J355:V356" ca="1" si="161">IF(ISBLANK(INDIRECT(ADDRESS(ROW(),J$1,4,1,"Raw_Data"))),"",(INDIRECT(ADDRESS(ROW(),J$1,4,1,"Raw_Data"))))</f>
        <v/>
      </c>
      <c r="K355" t="str">
        <f t="shared" ca="1" si="161"/>
        <v/>
      </c>
      <c r="L355" t="str">
        <f t="shared" ca="1" si="161"/>
        <v>R</v>
      </c>
      <c r="M355" t="str">
        <f t="shared" ca="1" si="161"/>
        <v/>
      </c>
      <c r="N355" t="str">
        <f t="shared" ca="1" si="161"/>
        <v/>
      </c>
      <c r="O355" t="str">
        <f t="shared" ca="1" si="161"/>
        <v/>
      </c>
      <c r="P355" t="str">
        <f t="shared" ca="1" si="161"/>
        <v/>
      </c>
      <c r="Q355" t="str">
        <f t="shared" ca="1" si="161"/>
        <v/>
      </c>
      <c r="R355" t="str">
        <f t="shared" ca="1" si="161"/>
        <v/>
      </c>
      <c r="S355" t="str">
        <f t="shared" ca="1" si="161"/>
        <v/>
      </c>
      <c r="T355" t="str">
        <f t="shared" ca="1" si="161"/>
        <v/>
      </c>
      <c r="U355" t="str">
        <f t="shared" ca="1" si="161"/>
        <v>X</v>
      </c>
      <c r="V355" t="str">
        <f t="shared" ca="1" si="161"/>
        <v/>
      </c>
      <c r="W355" t="str">
        <f t="shared" ca="1" si="158"/>
        <v/>
      </c>
      <c r="X355" t="str">
        <f t="shared" ca="1" si="158"/>
        <v/>
      </c>
      <c r="Y355" t="str">
        <f t="shared" ca="1" si="158"/>
        <v/>
      </c>
      <c r="Z355" t="str">
        <f t="shared" ca="1" si="158"/>
        <v/>
      </c>
      <c r="AA355" t="str">
        <f t="shared" ca="1" si="158"/>
        <v/>
      </c>
      <c r="AB355" t="str">
        <f t="shared" ca="1" si="160"/>
        <v/>
      </c>
      <c r="AC355" t="str">
        <f t="shared" ca="1" si="159"/>
        <v/>
      </c>
      <c r="AD355" t="str">
        <f t="shared" ca="1" si="159"/>
        <v/>
      </c>
      <c r="AE355" t="str">
        <f t="shared" ca="1" si="159"/>
        <v/>
      </c>
      <c r="AF355" t="str">
        <f t="shared" ca="1" si="159"/>
        <v/>
      </c>
      <c r="AG355" t="str">
        <f t="shared" ca="1" si="159"/>
        <v/>
      </c>
      <c r="AH355" t="str">
        <f t="shared" ca="1" si="159"/>
        <v/>
      </c>
      <c r="AI355" t="str">
        <f t="shared" ca="1" si="159"/>
        <v/>
      </c>
      <c r="AJ355" t="str">
        <f t="shared" ca="1" si="159"/>
        <v/>
      </c>
      <c r="AK355" t="str">
        <f t="shared" ca="1" si="159"/>
        <v/>
      </c>
      <c r="AL355" t="str">
        <f t="shared" ca="1" si="159"/>
        <v/>
      </c>
      <c r="AM355" t="str">
        <f t="shared" ca="1" si="159"/>
        <v/>
      </c>
    </row>
    <row r="356" spans="1:39" x14ac:dyDescent="0.25">
      <c r="A356">
        <f t="shared" ref="A356:R371" ca="1" si="162">IF(ISBLANK(INDIRECT(ADDRESS(ROW(),A$1,4,1,"Raw_Data"))),"",(INDIRECT(ADDRESS(ROW(),A$1,4,1,"Raw_Data"))))</f>
        <v>2030.4</v>
      </c>
      <c r="B356">
        <f t="shared" ca="1" si="162"/>
        <v>158.69999999999999</v>
      </c>
      <c r="D356" t="str">
        <f t="shared" ca="1" si="162"/>
        <v/>
      </c>
      <c r="E356" t="str">
        <f t="shared" ca="1" si="162"/>
        <v xml:space="preserve">North Branch of Carrying Place Stream (1200)...ford </v>
      </c>
      <c r="F356" t="str">
        <f t="shared" ca="1" si="162"/>
        <v/>
      </c>
      <c r="G356">
        <f t="shared" ca="1" si="162"/>
        <v>260</v>
      </c>
      <c r="H356">
        <f t="shared" ca="1" si="162"/>
        <v>209</v>
      </c>
      <c r="I356" s="14" t="str">
        <f t="shared" ca="1" si="157"/>
        <v/>
      </c>
      <c r="J356" t="str">
        <f t="shared" ca="1" si="162"/>
        <v/>
      </c>
      <c r="K356" t="str">
        <f t="shared" ca="1" si="162"/>
        <v/>
      </c>
      <c r="L356" t="str">
        <f t="shared" ca="1" si="162"/>
        <v>w</v>
      </c>
      <c r="M356" t="str">
        <f t="shared" ca="1" si="162"/>
        <v/>
      </c>
      <c r="N356" t="str">
        <f t="shared" ca="1" si="162"/>
        <v/>
      </c>
      <c r="O356" t="str">
        <f t="shared" ca="1" si="162"/>
        <v/>
      </c>
      <c r="P356" t="str">
        <f t="shared" ca="1" si="162"/>
        <v/>
      </c>
      <c r="Q356" t="str">
        <f t="shared" ca="1" si="162"/>
        <v/>
      </c>
      <c r="R356" t="str">
        <f t="shared" ca="1" si="162"/>
        <v/>
      </c>
      <c r="S356" t="str">
        <f t="shared" ca="1" si="161"/>
        <v/>
      </c>
      <c r="T356" t="str">
        <f t="shared" ca="1" si="161"/>
        <v/>
      </c>
      <c r="U356" t="str">
        <f t="shared" ca="1" si="161"/>
        <v/>
      </c>
      <c r="V356" t="str">
        <f t="shared" ca="1" si="161"/>
        <v/>
      </c>
      <c r="W356" t="str">
        <f t="shared" ca="1" si="158"/>
        <v/>
      </c>
      <c r="X356" t="str">
        <f t="shared" ca="1" si="158"/>
        <v/>
      </c>
      <c r="Y356" t="str">
        <f t="shared" ca="1" si="158"/>
        <v/>
      </c>
      <c r="Z356" t="str">
        <f t="shared" ca="1" si="158"/>
        <v/>
      </c>
      <c r="AA356" t="str">
        <f t="shared" ca="1" si="158"/>
        <v/>
      </c>
      <c r="AB356" t="str">
        <f t="shared" ca="1" si="160"/>
        <v/>
      </c>
      <c r="AC356" t="str">
        <f t="shared" ca="1" si="159"/>
        <v/>
      </c>
      <c r="AD356" t="str">
        <f t="shared" ca="1" si="159"/>
        <v/>
      </c>
      <c r="AE356" t="str">
        <f t="shared" ca="1" si="159"/>
        <v/>
      </c>
      <c r="AF356" t="str">
        <f t="shared" ca="1" si="159"/>
        <v>X</v>
      </c>
      <c r="AG356" t="str">
        <f t="shared" ca="1" si="159"/>
        <v/>
      </c>
      <c r="AH356" t="str">
        <f t="shared" ca="1" si="159"/>
        <v/>
      </c>
      <c r="AI356" t="str">
        <f t="shared" ca="1" si="159"/>
        <v/>
      </c>
      <c r="AJ356" t="str">
        <f t="shared" ca="1" si="159"/>
        <v/>
      </c>
      <c r="AK356" t="str">
        <f t="shared" ca="1" si="159"/>
        <v/>
      </c>
      <c r="AL356" t="str">
        <f t="shared" ca="1" si="159"/>
        <v/>
      </c>
      <c r="AM356" t="str">
        <f t="shared" ca="1" si="159"/>
        <v/>
      </c>
    </row>
    <row r="357" spans="1:39" x14ac:dyDescent="0.25">
      <c r="A357">
        <f t="shared" ca="1" si="162"/>
        <v>2033.9</v>
      </c>
      <c r="B357">
        <f t="shared" ref="B357:V364" ca="1" si="163">IF(ISBLANK(INDIRECT(ADDRESS(ROW(),B$1,4,1,"Raw_Data"))),"",(INDIRECT(ADDRESS(ROW(),B$1,4,1,"Raw_Data"))))</f>
        <v>155.19999999999999</v>
      </c>
      <c r="D357" t="str">
        <f t="shared" ca="1" si="163"/>
        <v>SHELTER</v>
      </c>
      <c r="E357" t="str">
        <f t="shared" ca="1" si="163"/>
        <v xml:space="preserve">Pierce Pond Lean-to (1150)...10mS: 9.7mN </v>
      </c>
      <c r="F357" t="str">
        <f t="shared" ca="1" si="163"/>
        <v>Water source is a spring along the blue-blazed trail to the shelter. </v>
      </c>
      <c r="G357">
        <f t="shared" ca="1" si="163"/>
        <v>260</v>
      </c>
      <c r="H357">
        <f t="shared" ca="1" si="163"/>
        <v>212</v>
      </c>
      <c r="I357" s="14" t="str">
        <f t="shared" ca="1" si="157"/>
        <v/>
      </c>
      <c r="J357" t="str">
        <f t="shared" ca="1" si="163"/>
        <v/>
      </c>
      <c r="K357" t="str">
        <f t="shared" ca="1" si="163"/>
        <v/>
      </c>
      <c r="L357" t="str">
        <f t="shared" ca="1" si="163"/>
        <v>S; w</v>
      </c>
      <c r="M357" t="str">
        <f t="shared" ca="1" si="163"/>
        <v/>
      </c>
      <c r="N357" t="str">
        <f t="shared" ca="1" si="163"/>
        <v/>
      </c>
      <c r="O357" t="str">
        <f t="shared" ca="1" si="163"/>
        <v/>
      </c>
      <c r="P357" t="str">
        <f t="shared" ca="1" si="163"/>
        <v/>
      </c>
      <c r="Q357" t="str">
        <f t="shared" ca="1" si="163"/>
        <v/>
      </c>
      <c r="R357" t="str">
        <f t="shared" ca="1" si="163"/>
        <v/>
      </c>
      <c r="S357" t="str">
        <f t="shared" ca="1" si="163"/>
        <v/>
      </c>
      <c r="T357" t="str">
        <f t="shared" ca="1" si="163"/>
        <v/>
      </c>
      <c r="U357" t="str">
        <f t="shared" ca="1" si="163"/>
        <v/>
      </c>
      <c r="V357" t="str">
        <f t="shared" ca="1" si="163"/>
        <v/>
      </c>
      <c r="W357" t="str">
        <f t="shared" ca="1" si="158"/>
        <v>X</v>
      </c>
      <c r="X357" t="str">
        <f t="shared" ca="1" si="158"/>
        <v/>
      </c>
      <c r="Y357" t="str">
        <f t="shared" ca="1" si="158"/>
        <v/>
      </c>
      <c r="Z357" t="str">
        <f t="shared" ca="1" si="158"/>
        <v/>
      </c>
      <c r="AA357" t="str">
        <f t="shared" ca="1" si="158"/>
        <v/>
      </c>
      <c r="AB357" t="str">
        <f t="shared" ca="1" si="160"/>
        <v/>
      </c>
      <c r="AC357" t="str">
        <f t="shared" ca="1" si="159"/>
        <v/>
      </c>
      <c r="AD357" t="str">
        <f t="shared" ca="1" si="159"/>
        <v/>
      </c>
      <c r="AE357" t="str">
        <f t="shared" ca="1" si="159"/>
        <v/>
      </c>
      <c r="AF357" t="str">
        <f t="shared" ca="1" si="159"/>
        <v>X</v>
      </c>
      <c r="AG357" t="str">
        <f t="shared" ca="1" si="159"/>
        <v/>
      </c>
      <c r="AH357" t="str">
        <f t="shared" ca="1" si="159"/>
        <v/>
      </c>
      <c r="AI357" t="str">
        <f t="shared" ca="1" si="159"/>
        <v/>
      </c>
      <c r="AJ357" t="str">
        <f t="shared" ca="1" si="159"/>
        <v/>
      </c>
      <c r="AK357">
        <f t="shared" ca="1" si="159"/>
        <v>-70.055999999999997</v>
      </c>
      <c r="AL357">
        <f t="shared" ca="1" si="159"/>
        <v>45.24033</v>
      </c>
      <c r="AM357">
        <f t="shared" ca="1" si="159"/>
        <v>1224</v>
      </c>
    </row>
    <row r="358" spans="1:39" x14ac:dyDescent="0.25">
      <c r="A358">
        <f t="shared" ca="1" si="162"/>
        <v>2034.1</v>
      </c>
      <c r="B358">
        <f t="shared" ca="1" si="163"/>
        <v>155</v>
      </c>
      <c r="D358" t="str">
        <f t="shared" ca="1" si="163"/>
        <v/>
      </c>
      <c r="E358" t="str">
        <f t="shared" ca="1" si="163"/>
        <v xml:space="preserve">Wooden Dam (1120)...outlet of Pierce Pond </v>
      </c>
      <c r="F358" t="str">
        <f t="shared" ca="1" si="163"/>
        <v/>
      </c>
      <c r="G358">
        <f t="shared" ca="1" si="163"/>
        <v>260</v>
      </c>
      <c r="H358">
        <f t="shared" ca="1" si="163"/>
        <v>212</v>
      </c>
      <c r="I358" s="14" t="str">
        <f t="shared" ca="1" si="157"/>
        <v/>
      </c>
      <c r="J358" t="str">
        <f t="shared" ca="1" si="163"/>
        <v>MATC Maine Map 4</v>
      </c>
      <c r="K358" t="str">
        <f t="shared" ca="1" si="163"/>
        <v/>
      </c>
      <c r="L358" t="str">
        <f t="shared" ca="1" si="163"/>
        <v/>
      </c>
      <c r="M358" t="str">
        <f t="shared" ca="1" si="163"/>
        <v/>
      </c>
      <c r="N358" t="str">
        <f t="shared" ca="1" si="163"/>
        <v/>
      </c>
      <c r="O358" t="str">
        <f t="shared" ca="1" si="163"/>
        <v/>
      </c>
      <c r="P358" t="str">
        <f t="shared" ca="1" si="163"/>
        <v/>
      </c>
      <c r="Q358" t="str">
        <f t="shared" ca="1" si="163"/>
        <v/>
      </c>
      <c r="R358" t="str">
        <f t="shared" ca="1" si="163"/>
        <v/>
      </c>
      <c r="S358" t="str">
        <f t="shared" ca="1" si="163"/>
        <v/>
      </c>
      <c r="T358" t="str">
        <f t="shared" ca="1" si="163"/>
        <v/>
      </c>
      <c r="U358" t="str">
        <f t="shared" ca="1" si="163"/>
        <v/>
      </c>
      <c r="V358" t="str">
        <f t="shared" ca="1" si="163"/>
        <v/>
      </c>
      <c r="W358" t="str">
        <f t="shared" ca="1" si="158"/>
        <v/>
      </c>
      <c r="X358" t="str">
        <f t="shared" ca="1" si="158"/>
        <v/>
      </c>
      <c r="Y358" t="str">
        <f t="shared" ca="1" si="158"/>
        <v/>
      </c>
      <c r="Z358" t="str">
        <f t="shared" ca="1" si="158"/>
        <v/>
      </c>
      <c r="AA358" t="str">
        <f t="shared" ca="1" si="158"/>
        <v/>
      </c>
      <c r="AB358" t="str">
        <f t="shared" ca="1" si="160"/>
        <v/>
      </c>
      <c r="AC358" t="str">
        <f t="shared" ca="1" si="159"/>
        <v/>
      </c>
      <c r="AD358" t="str">
        <f t="shared" ca="1" si="159"/>
        <v/>
      </c>
      <c r="AE358" t="str">
        <f t="shared" ca="1" si="159"/>
        <v/>
      </c>
      <c r="AF358" t="str">
        <f t="shared" ca="1" si="159"/>
        <v/>
      </c>
      <c r="AG358" t="str">
        <f t="shared" ca="1" si="159"/>
        <v/>
      </c>
      <c r="AH358" t="str">
        <f t="shared" ca="1" si="159"/>
        <v/>
      </c>
      <c r="AI358" t="str">
        <f t="shared" ca="1" si="159"/>
        <v/>
      </c>
      <c r="AJ358" t="str">
        <f t="shared" ca="1" si="159"/>
        <v/>
      </c>
      <c r="AK358" t="str">
        <f t="shared" ca="1" si="159"/>
        <v/>
      </c>
      <c r="AL358" t="str">
        <f t="shared" ca="1" si="159"/>
        <v/>
      </c>
      <c r="AM358" t="str">
        <f t="shared" ca="1" si="159"/>
        <v/>
      </c>
    </row>
    <row r="359" spans="1:39" x14ac:dyDescent="0.25">
      <c r="A359">
        <f t="shared" ca="1" si="162"/>
        <v>2034.3</v>
      </c>
      <c r="B359">
        <f t="shared" ca="1" si="163"/>
        <v>154.80000000000001</v>
      </c>
      <c r="D359" t="str">
        <f t="shared" ca="1" si="163"/>
        <v/>
      </c>
      <c r="E359" t="str">
        <f t="shared" ca="1" si="163"/>
        <v>Trail to Harrisons Pierce Pond Camps (1100)</v>
      </c>
      <c r="F359" t="str">
        <f t="shared" ca="1" si="163"/>
        <v/>
      </c>
      <c r="G359">
        <f t="shared" ca="1" si="163"/>
        <v>260</v>
      </c>
      <c r="H359">
        <f t="shared" ca="1" si="163"/>
        <v>212</v>
      </c>
      <c r="I359" s="14" t="str">
        <f t="shared" ca="1" si="157"/>
        <v/>
      </c>
      <c r="J359" t="str">
        <f t="shared" ca="1" si="163"/>
        <v/>
      </c>
      <c r="K359" t="str">
        <f t="shared" ca="1" si="163"/>
        <v/>
      </c>
      <c r="L359" t="str">
        <f t="shared" ca="1" si="163"/>
        <v>R (E-0.1m L; M; w)</v>
      </c>
      <c r="M359" t="str">
        <f t="shared" ca="1" si="163"/>
        <v>E-0.1m</v>
      </c>
      <c r="N359" t="str">
        <f t="shared" ca="1" si="163"/>
        <v/>
      </c>
      <c r="O359" t="str">
        <f t="shared" ca="1" si="163"/>
        <v/>
      </c>
      <c r="P359" t="str">
        <f t="shared" ca="1" si="163"/>
        <v/>
      </c>
      <c r="Q359" t="str">
        <f t="shared" ca="1" si="163"/>
        <v/>
      </c>
      <c r="R359" t="str">
        <f t="shared" ca="1" si="163"/>
        <v/>
      </c>
      <c r="S359" t="str">
        <f t="shared" ca="1" si="163"/>
        <v/>
      </c>
      <c r="T359" t="str">
        <f t="shared" ca="1" si="163"/>
        <v/>
      </c>
      <c r="U359" t="str">
        <f t="shared" ca="1" si="163"/>
        <v>X</v>
      </c>
      <c r="V359" t="str">
        <f t="shared" ca="1" si="163"/>
        <v/>
      </c>
      <c r="W359" t="str">
        <f t="shared" ca="1" si="158"/>
        <v/>
      </c>
      <c r="X359" t="str">
        <f t="shared" ca="1" si="158"/>
        <v/>
      </c>
      <c r="Y359" t="str">
        <f t="shared" ca="1" si="158"/>
        <v/>
      </c>
      <c r="Z359" t="str">
        <f t="shared" ca="1" si="158"/>
        <v/>
      </c>
      <c r="AA359" t="str">
        <f t="shared" ca="1" si="158"/>
        <v/>
      </c>
      <c r="AB359" t="str">
        <f t="shared" ca="1" si="160"/>
        <v/>
      </c>
      <c r="AC359" t="str">
        <f t="shared" ca="1" si="159"/>
        <v/>
      </c>
      <c r="AD359" t="str">
        <f t="shared" ca="1" si="159"/>
        <v>X</v>
      </c>
      <c r="AE359" t="str">
        <f t="shared" ca="1" si="159"/>
        <v/>
      </c>
      <c r="AF359" t="str">
        <f t="shared" ca="1" si="159"/>
        <v>X</v>
      </c>
      <c r="AG359" t="str">
        <f t="shared" ca="1" si="159"/>
        <v>X</v>
      </c>
      <c r="AH359" t="str">
        <f t="shared" ca="1" si="159"/>
        <v/>
      </c>
      <c r="AI359" t="str">
        <f t="shared" ca="1" si="159"/>
        <v/>
      </c>
      <c r="AJ359" t="str">
        <f t="shared" ca="1" si="159"/>
        <v/>
      </c>
      <c r="AK359" t="str">
        <f t="shared" ca="1" si="159"/>
        <v/>
      </c>
      <c r="AL359" t="str">
        <f t="shared" ca="1" si="159"/>
        <v/>
      </c>
      <c r="AM359" t="str">
        <f t="shared" ca="1" si="159"/>
        <v/>
      </c>
    </row>
    <row r="360" spans="1:39" x14ac:dyDescent="0.25">
      <c r="A360">
        <f t="shared" ca="1" si="162"/>
        <v>2034.6</v>
      </c>
      <c r="B360">
        <f t="shared" ca="1" si="163"/>
        <v>154.5</v>
      </c>
      <c r="D360" t="str">
        <f t="shared" ca="1" si="163"/>
        <v/>
      </c>
      <c r="E360" t="str">
        <f t="shared" ca="1" si="163"/>
        <v xml:space="preserve">Otter Pond Road (1080)...gravel </v>
      </c>
      <c r="F360" t="str">
        <f t="shared" ca="1" si="163"/>
        <v/>
      </c>
      <c r="G360">
        <f t="shared" ca="1" si="163"/>
        <v>260</v>
      </c>
      <c r="H360">
        <f t="shared" ca="1" si="163"/>
        <v>212</v>
      </c>
      <c r="I360" s="14" t="str">
        <f t="shared" ca="1" si="157"/>
        <v/>
      </c>
      <c r="J360" t="str">
        <f t="shared" ca="1" si="163"/>
        <v/>
      </c>
      <c r="K360" t="str">
        <f t="shared" ca="1" si="163"/>
        <v/>
      </c>
      <c r="L360" t="str">
        <f t="shared" ca="1" si="163"/>
        <v/>
      </c>
      <c r="M360" t="str">
        <f t="shared" ca="1" si="163"/>
        <v/>
      </c>
      <c r="N360" t="str">
        <f t="shared" ca="1" si="163"/>
        <v/>
      </c>
      <c r="O360" t="str">
        <f t="shared" ca="1" si="163"/>
        <v/>
      </c>
      <c r="P360" t="str">
        <f t="shared" ca="1" si="163"/>
        <v/>
      </c>
      <c r="Q360" t="str">
        <f t="shared" ca="1" si="163"/>
        <v/>
      </c>
      <c r="R360" t="str">
        <f t="shared" ca="1" si="163"/>
        <v/>
      </c>
      <c r="S360" t="str">
        <f t="shared" ca="1" si="163"/>
        <v/>
      </c>
      <c r="T360" t="str">
        <f t="shared" ca="1" si="163"/>
        <v/>
      </c>
      <c r="U360" t="str">
        <f t="shared" ca="1" si="163"/>
        <v/>
      </c>
      <c r="V360" t="str">
        <f t="shared" ca="1" si="163"/>
        <v/>
      </c>
      <c r="W360" t="str">
        <f t="shared" ca="1" si="158"/>
        <v/>
      </c>
      <c r="X360" t="str">
        <f t="shared" ca="1" si="158"/>
        <v/>
      </c>
      <c r="Y360" t="str">
        <f t="shared" ca="1" si="158"/>
        <v/>
      </c>
      <c r="Z360" t="str">
        <f t="shared" ca="1" si="158"/>
        <v/>
      </c>
      <c r="AA360" t="str">
        <f t="shared" ca="1" si="158"/>
        <v/>
      </c>
      <c r="AB360" t="str">
        <f t="shared" ca="1" si="160"/>
        <v/>
      </c>
      <c r="AC360" t="str">
        <f t="shared" ca="1" si="159"/>
        <v/>
      </c>
      <c r="AD360" t="str">
        <f t="shared" ca="1" si="159"/>
        <v/>
      </c>
      <c r="AE360" t="str">
        <f t="shared" ca="1" si="159"/>
        <v/>
      </c>
      <c r="AF360" t="str">
        <f t="shared" ca="1" si="159"/>
        <v/>
      </c>
      <c r="AG360" t="str">
        <f t="shared" ca="1" si="159"/>
        <v/>
      </c>
      <c r="AH360" t="str">
        <f t="shared" ca="1" si="159"/>
        <v/>
      </c>
      <c r="AI360" t="str">
        <f t="shared" ca="1" si="159"/>
        <v/>
      </c>
      <c r="AJ360" t="str">
        <f t="shared" ca="1" si="159"/>
        <v/>
      </c>
      <c r="AK360" t="str">
        <f t="shared" ca="1" si="159"/>
        <v/>
      </c>
      <c r="AL360" t="str">
        <f t="shared" ca="1" si="159"/>
        <v/>
      </c>
      <c r="AM360" t="str">
        <f t="shared" ca="1" si="159"/>
        <v/>
      </c>
    </row>
    <row r="361" spans="1:39" x14ac:dyDescent="0.25">
      <c r="A361">
        <f t="shared" ca="1" si="162"/>
        <v>2035.3</v>
      </c>
      <c r="B361">
        <f t="shared" ca="1" si="163"/>
        <v>153.80000000000001</v>
      </c>
      <c r="D361" t="str">
        <f t="shared" ca="1" si="163"/>
        <v/>
      </c>
      <c r="E361" t="str">
        <f t="shared" ca="1" si="163"/>
        <v xml:space="preserve">Trail to pool at base of waterfalls (850)... Pierce Pond Stream </v>
      </c>
      <c r="F361" t="str">
        <f t="shared" ca="1" si="163"/>
        <v/>
      </c>
      <c r="G361">
        <f t="shared" ca="1" si="163"/>
        <v>260</v>
      </c>
      <c r="H361">
        <f t="shared" ca="1" si="163"/>
        <v>212</v>
      </c>
      <c r="I361" s="14" t="str">
        <f t="shared" ca="1" si="157"/>
        <v/>
      </c>
      <c r="J361" t="str">
        <f t="shared" ca="1" si="163"/>
        <v/>
      </c>
      <c r="K361" t="str">
        <f t="shared" ca="1" si="163"/>
        <v/>
      </c>
      <c r="L361" t="str">
        <f t="shared" ca="1" si="163"/>
        <v>E-0.1m</v>
      </c>
      <c r="M361" t="str">
        <f t="shared" ca="1" si="163"/>
        <v/>
      </c>
      <c r="N361" t="str">
        <f t="shared" ca="1" si="163"/>
        <v/>
      </c>
      <c r="O361" t="str">
        <f t="shared" ca="1" si="163"/>
        <v/>
      </c>
      <c r="P361" t="str">
        <f t="shared" ca="1" si="163"/>
        <v/>
      </c>
      <c r="Q361" t="str">
        <f t="shared" ca="1" si="163"/>
        <v/>
      </c>
      <c r="R361" t="str">
        <f t="shared" ca="1" si="163"/>
        <v/>
      </c>
      <c r="S361" t="str">
        <f t="shared" ca="1" si="163"/>
        <v/>
      </c>
      <c r="T361" t="str">
        <f t="shared" ca="1" si="163"/>
        <v/>
      </c>
      <c r="U361" t="str">
        <f t="shared" ca="1" si="163"/>
        <v/>
      </c>
      <c r="V361" t="str">
        <f t="shared" ca="1" si="163"/>
        <v/>
      </c>
      <c r="W361" t="str">
        <f t="shared" ref="W361:AA370" ca="1" si="164">IF(ISBLANK(INDIRECT(ADDRESS(ROW(),W$1,4,1,"Raw_Data"))),"",(INDIRECT(ADDRESS(ROW(),W$1,4,1,"Raw_Data"))))</f>
        <v/>
      </c>
      <c r="X361" t="str">
        <f t="shared" ca="1" si="164"/>
        <v/>
      </c>
      <c r="Y361" t="str">
        <f t="shared" ca="1" si="164"/>
        <v/>
      </c>
      <c r="Z361" t="str">
        <f t="shared" ca="1" si="164"/>
        <v/>
      </c>
      <c r="AA361" t="str">
        <f t="shared" ca="1" si="164"/>
        <v/>
      </c>
      <c r="AB361" t="str">
        <f t="shared" ca="1" si="160"/>
        <v/>
      </c>
      <c r="AC361" t="str">
        <f t="shared" ref="AC361:AM370" ca="1" si="165">IF(ISBLANK(INDIRECT(ADDRESS(ROW(),AC$1,4,1,"Raw_Data"))),"",(INDIRECT(ADDRESS(ROW(),AC$1,4,1,"Raw_Data"))))</f>
        <v/>
      </c>
      <c r="AD361" t="str">
        <f t="shared" ca="1" si="165"/>
        <v/>
      </c>
      <c r="AE361" t="str">
        <f t="shared" ca="1" si="165"/>
        <v/>
      </c>
      <c r="AF361" t="str">
        <f t="shared" ca="1" si="165"/>
        <v/>
      </c>
      <c r="AG361" t="str">
        <f t="shared" ca="1" si="165"/>
        <v/>
      </c>
      <c r="AH361" t="str">
        <f t="shared" ca="1" si="165"/>
        <v/>
      </c>
      <c r="AI361" t="str">
        <f t="shared" ca="1" si="165"/>
        <v/>
      </c>
      <c r="AJ361" t="str">
        <f t="shared" ca="1" si="165"/>
        <v/>
      </c>
      <c r="AK361" t="str">
        <f t="shared" ca="1" si="165"/>
        <v/>
      </c>
      <c r="AL361" t="str">
        <f t="shared" ca="1" si="165"/>
        <v/>
      </c>
      <c r="AM361" t="str">
        <f t="shared" ca="1" si="165"/>
        <v/>
      </c>
    </row>
    <row r="362" spans="1:39" x14ac:dyDescent="0.25">
      <c r="A362">
        <f t="shared" ca="1" si="162"/>
        <v>2035.7</v>
      </c>
      <c r="B362">
        <f t="shared" ca="1" si="163"/>
        <v>153.4</v>
      </c>
      <c r="D362" t="str">
        <f t="shared" ca="1" si="163"/>
        <v/>
      </c>
      <c r="E362" t="str">
        <f t="shared" ca="1" si="163"/>
        <v xml:space="preserve">Otter Pond Stream (900)...bridge </v>
      </c>
      <c r="F362" t="str">
        <f t="shared" ca="1" si="163"/>
        <v/>
      </c>
      <c r="G362">
        <f t="shared" ca="1" si="163"/>
        <v>260</v>
      </c>
      <c r="H362">
        <f t="shared" ca="1" si="163"/>
        <v>212</v>
      </c>
      <c r="I362" s="14" t="str">
        <f t="shared" ca="1" si="157"/>
        <v/>
      </c>
      <c r="J362" t="str">
        <f t="shared" ca="1" si="163"/>
        <v/>
      </c>
      <c r="K362" t="str">
        <f t="shared" ca="1" si="163"/>
        <v/>
      </c>
      <c r="L362" t="str">
        <f t="shared" ca="1" si="163"/>
        <v>w</v>
      </c>
      <c r="M362" t="str">
        <f t="shared" ca="1" si="163"/>
        <v/>
      </c>
      <c r="N362" t="str">
        <f t="shared" ca="1" si="163"/>
        <v/>
      </c>
      <c r="O362" t="str">
        <f t="shared" ca="1" si="163"/>
        <v/>
      </c>
      <c r="P362" t="str">
        <f t="shared" ca="1" si="163"/>
        <v/>
      </c>
      <c r="Q362" t="str">
        <f t="shared" ca="1" si="163"/>
        <v/>
      </c>
      <c r="R362" t="str">
        <f t="shared" ca="1" si="163"/>
        <v/>
      </c>
      <c r="S362" t="str">
        <f t="shared" ca="1" si="163"/>
        <v/>
      </c>
      <c r="T362" t="str">
        <f t="shared" ca="1" si="163"/>
        <v/>
      </c>
      <c r="U362" t="str">
        <f t="shared" ca="1" si="163"/>
        <v/>
      </c>
      <c r="V362" t="str">
        <f t="shared" ca="1" si="163"/>
        <v/>
      </c>
      <c r="W362" t="str">
        <f t="shared" ca="1" si="164"/>
        <v/>
      </c>
      <c r="X362" t="str">
        <f t="shared" ca="1" si="164"/>
        <v/>
      </c>
      <c r="Y362" t="str">
        <f t="shared" ca="1" si="164"/>
        <v/>
      </c>
      <c r="Z362" t="str">
        <f t="shared" ca="1" si="164"/>
        <v/>
      </c>
      <c r="AA362" t="str">
        <f t="shared" ca="1" si="164"/>
        <v/>
      </c>
      <c r="AB362" t="str">
        <f t="shared" ca="1" si="160"/>
        <v/>
      </c>
      <c r="AC362" t="str">
        <f t="shared" ca="1" si="165"/>
        <v/>
      </c>
      <c r="AD362" t="str">
        <f t="shared" ca="1" si="165"/>
        <v/>
      </c>
      <c r="AE362" t="str">
        <f t="shared" ca="1" si="165"/>
        <v/>
      </c>
      <c r="AF362" t="str">
        <f t="shared" ca="1" si="165"/>
        <v>X</v>
      </c>
      <c r="AG362" t="str">
        <f t="shared" ca="1" si="165"/>
        <v/>
      </c>
      <c r="AH362" t="str">
        <f t="shared" ca="1" si="165"/>
        <v/>
      </c>
      <c r="AI362" t="str">
        <f t="shared" ca="1" si="165"/>
        <v/>
      </c>
      <c r="AJ362" t="str">
        <f t="shared" ca="1" si="165"/>
        <v/>
      </c>
      <c r="AK362" t="str">
        <f t="shared" ca="1" si="165"/>
        <v/>
      </c>
      <c r="AL362" t="str">
        <f t="shared" ca="1" si="165"/>
        <v/>
      </c>
      <c r="AM362" t="str">
        <f t="shared" ca="1" si="165"/>
        <v/>
      </c>
    </row>
    <row r="363" spans="1:39" x14ac:dyDescent="0.25">
      <c r="A363">
        <f t="shared" ca="1" si="162"/>
        <v>2037.6</v>
      </c>
      <c r="B363">
        <f t="shared" ca="1" si="163"/>
        <v>151.5</v>
      </c>
      <c r="D363" t="str">
        <f t="shared" ca="1" si="163"/>
        <v/>
      </c>
      <c r="E363" t="str">
        <f t="shared" ca="1" si="163"/>
        <v xml:space="preserve">Kennebec River (490)...ferry </v>
      </c>
      <c r="F363" t="str">
        <f t="shared" ca="1" si="163"/>
        <v/>
      </c>
      <c r="G363">
        <f t="shared" ca="1" si="163"/>
        <v>260</v>
      </c>
      <c r="H363">
        <f t="shared" ca="1" si="163"/>
        <v>212</v>
      </c>
      <c r="I363" s="14" t="str">
        <f t="shared" ca="1" si="157"/>
        <v/>
      </c>
      <c r="J363" t="str">
        <f t="shared" ca="1" si="163"/>
        <v/>
      </c>
      <c r="K363" t="str">
        <f t="shared" ca="1" si="163"/>
        <v/>
      </c>
      <c r="L363" t="str">
        <f t="shared" ca="1" si="163"/>
        <v>w</v>
      </c>
      <c r="M363" t="str">
        <f t="shared" ca="1" si="163"/>
        <v/>
      </c>
      <c r="N363" t="str">
        <f t="shared" ca="1" si="163"/>
        <v/>
      </c>
      <c r="O363" t="str">
        <f t="shared" ca="1" si="163"/>
        <v/>
      </c>
      <c r="P363" t="str">
        <f t="shared" ca="1" si="163"/>
        <v/>
      </c>
      <c r="Q363" t="str">
        <f t="shared" ca="1" si="163"/>
        <v/>
      </c>
      <c r="R363" t="str">
        <f t="shared" ca="1" si="163"/>
        <v/>
      </c>
      <c r="S363" t="str">
        <f t="shared" ca="1" si="163"/>
        <v/>
      </c>
      <c r="T363" t="str">
        <f t="shared" ca="1" si="163"/>
        <v/>
      </c>
      <c r="U363" t="str">
        <f t="shared" ca="1" si="163"/>
        <v/>
      </c>
      <c r="V363" t="str">
        <f t="shared" ca="1" si="163"/>
        <v/>
      </c>
      <c r="W363" t="str">
        <f t="shared" ca="1" si="164"/>
        <v/>
      </c>
      <c r="X363" t="str">
        <f t="shared" ca="1" si="164"/>
        <v/>
      </c>
      <c r="Y363" t="str">
        <f t="shared" ca="1" si="164"/>
        <v/>
      </c>
      <c r="Z363" t="str">
        <f t="shared" ca="1" si="164"/>
        <v/>
      </c>
      <c r="AA363" t="str">
        <f t="shared" ca="1" si="164"/>
        <v/>
      </c>
      <c r="AB363" t="str">
        <f t="shared" ca="1" si="160"/>
        <v/>
      </c>
      <c r="AC363" t="str">
        <f t="shared" ca="1" si="165"/>
        <v/>
      </c>
      <c r="AD363" t="str">
        <f t="shared" ca="1" si="165"/>
        <v/>
      </c>
      <c r="AE363" t="str">
        <f t="shared" ca="1" si="165"/>
        <v/>
      </c>
      <c r="AF363" t="str">
        <f t="shared" ca="1" si="165"/>
        <v>X</v>
      </c>
      <c r="AG363" t="str">
        <f t="shared" ca="1" si="165"/>
        <v/>
      </c>
      <c r="AH363" t="str">
        <f t="shared" ca="1" si="165"/>
        <v/>
      </c>
      <c r="AI363" t="str">
        <f t="shared" ca="1" si="165"/>
        <v/>
      </c>
      <c r="AJ363" t="str">
        <f t="shared" ca="1" si="165"/>
        <v/>
      </c>
      <c r="AK363" t="str">
        <f t="shared" ca="1" si="165"/>
        <v/>
      </c>
      <c r="AL363" t="str">
        <f t="shared" ca="1" si="165"/>
        <v/>
      </c>
      <c r="AM363" t="str">
        <f t="shared" ca="1" si="165"/>
        <v/>
      </c>
    </row>
    <row r="364" spans="1:39" s="11" customFormat="1" x14ac:dyDescent="0.25">
      <c r="A364" s="11">
        <f t="shared" ca="1" si="162"/>
        <v>2037.9</v>
      </c>
      <c r="B364" s="11">
        <f t="shared" ca="1" si="163"/>
        <v>151.19999999999999</v>
      </c>
      <c r="C364" s="11">
        <f ca="1">B364-B393</f>
        <v>36.699999999999989</v>
      </c>
      <c r="D364" s="11" t="str">
        <f t="shared" ca="1" si="163"/>
        <v>TOWN</v>
      </c>
      <c r="E364" s="11" t="str">
        <f t="shared" ca="1" si="163"/>
        <v>U.S. 201 (520) Caratunk Maine 04925 Bingham Maine The Forks Maine</v>
      </c>
      <c r="F364" s="11" t="str">
        <f t="shared" ref="B364:V379" ca="1" si="166">IF(ISBLANK(INDIRECT(ADDRESS(ROW(),F$1,4,1,"Raw_Data"))),"",(INDIRECT(ADDRESS(ROW(),F$1,4,1,"Raw_Data"))))</f>
        <v>Town close to trail but [might reconsider]</v>
      </c>
      <c r="G364" s="11">
        <f t="shared" ca="1" si="166"/>
        <v>260</v>
      </c>
      <c r="H364" s="11">
        <f t="shared" ca="1" si="166"/>
        <v>212</v>
      </c>
      <c r="I364" s="11" t="str">
        <f t="shared" ca="1" si="166"/>
        <v/>
      </c>
      <c r="J364" s="11" t="str">
        <f t="shared" ca="1" si="166"/>
        <v/>
      </c>
      <c r="K364" s="11" t="str">
        <f t="shared" ca="1" si="166"/>
        <v/>
      </c>
      <c r="L364" s="11" t="str">
        <f t="shared" ca="1" si="166"/>
        <v>R; P (E-0.3m PO; 1m H; G; L; sh; cl; 16.5m G; L; M; cl) (W-2m C; L; M; sh; cl; 7m G; f)</v>
      </c>
      <c r="M364" s="11" t="str">
        <f t="shared" ca="1" si="166"/>
        <v/>
      </c>
      <c r="N364" s="11" t="str">
        <f t="shared" ca="1" si="166"/>
        <v/>
      </c>
      <c r="O364" s="11" t="str">
        <f t="shared" ca="1" si="166"/>
        <v/>
      </c>
      <c r="P364" s="11" t="str">
        <f t="shared" ca="1" si="166"/>
        <v>X</v>
      </c>
      <c r="Q364" s="11" t="str">
        <f t="shared" ca="1" si="166"/>
        <v>X</v>
      </c>
      <c r="R364" s="11" t="str">
        <f t="shared" ca="1" si="166"/>
        <v>X</v>
      </c>
      <c r="S364" s="11" t="str">
        <f t="shared" ca="1" si="166"/>
        <v>X</v>
      </c>
      <c r="T364" s="11" t="str">
        <f t="shared" ca="1" si="166"/>
        <v/>
      </c>
      <c r="U364" s="11" t="str">
        <f t="shared" ca="1" si="166"/>
        <v>X</v>
      </c>
      <c r="V364" s="11" t="str">
        <f t="shared" ca="1" si="166"/>
        <v>X</v>
      </c>
      <c r="W364" s="11" t="str">
        <f t="shared" ca="1" si="164"/>
        <v/>
      </c>
      <c r="X364" s="11" t="str">
        <f t="shared" ca="1" si="164"/>
        <v>X</v>
      </c>
      <c r="Y364" s="11" t="str">
        <f t="shared" ca="1" si="164"/>
        <v>X</v>
      </c>
      <c r="Z364" s="11" t="str">
        <f t="shared" ca="1" si="164"/>
        <v/>
      </c>
      <c r="AA364" s="11" t="str">
        <f t="shared" ca="1" si="164"/>
        <v/>
      </c>
      <c r="AB364" s="11" t="str">
        <f t="shared" ca="1" si="160"/>
        <v>X</v>
      </c>
      <c r="AC364" s="11" t="str">
        <f t="shared" ca="1" si="165"/>
        <v/>
      </c>
      <c r="AD364" s="11" t="str">
        <f t="shared" ca="1" si="165"/>
        <v>X</v>
      </c>
      <c r="AE364" s="11" t="str">
        <f t="shared" ca="1" si="165"/>
        <v/>
      </c>
      <c r="AF364" s="11" t="str">
        <f t="shared" ca="1" si="165"/>
        <v/>
      </c>
      <c r="AG364" s="11" t="str">
        <f t="shared" ca="1" si="165"/>
        <v>X</v>
      </c>
      <c r="AH364" s="11">
        <f t="shared" ca="1" si="165"/>
        <v>0</v>
      </c>
      <c r="AI364" s="11" t="str">
        <f t="shared" ca="1" si="165"/>
        <v>M-F 7:30-11:30 &amp; 12-3:45, Sa 7:30-11:15</v>
      </c>
      <c r="AJ364" s="11" t="str">
        <f t="shared" ca="1" si="165"/>
        <v>(207) 672-3416</v>
      </c>
      <c r="AK364" s="11" t="str">
        <f t="shared" ca="1" si="165"/>
        <v/>
      </c>
      <c r="AL364" s="11" t="str">
        <f t="shared" ca="1" si="165"/>
        <v/>
      </c>
      <c r="AM364" s="11" t="str">
        <f t="shared" ca="1" si="165"/>
        <v/>
      </c>
    </row>
    <row r="365" spans="1:39" x14ac:dyDescent="0.25">
      <c r="A365">
        <f t="shared" ca="1" si="162"/>
        <v>2040.6</v>
      </c>
      <c r="B365">
        <f t="shared" ca="1" si="166"/>
        <v>148.5</v>
      </c>
      <c r="D365" t="str">
        <f t="shared" ca="1" si="166"/>
        <v/>
      </c>
      <c r="E365" t="str">
        <f t="shared" ca="1" si="166"/>
        <v>Holly Brook (900)</v>
      </c>
      <c r="F365" t="str">
        <f t="shared" ca="1" si="166"/>
        <v/>
      </c>
      <c r="G365">
        <f t="shared" ca="1" si="166"/>
        <v>260</v>
      </c>
      <c r="H365">
        <f t="shared" ca="1" si="166"/>
        <v>212</v>
      </c>
      <c r="I365" s="14" t="str">
        <f t="shared" ca="1" si="166"/>
        <v/>
      </c>
      <c r="J365" t="str">
        <f t="shared" ca="1" si="166"/>
        <v/>
      </c>
      <c r="K365" t="str">
        <f t="shared" ca="1" si="166"/>
        <v/>
      </c>
      <c r="L365" t="str">
        <f t="shared" ca="1" si="166"/>
        <v>w</v>
      </c>
      <c r="M365" t="str">
        <f t="shared" ca="1" si="166"/>
        <v/>
      </c>
      <c r="N365" t="str">
        <f t="shared" ca="1" si="166"/>
        <v/>
      </c>
      <c r="O365" t="str">
        <f t="shared" ca="1" si="166"/>
        <v/>
      </c>
      <c r="P365" t="str">
        <f t="shared" ca="1" si="166"/>
        <v/>
      </c>
      <c r="Q365" t="str">
        <f t="shared" ca="1" si="166"/>
        <v/>
      </c>
      <c r="R365" t="str">
        <f t="shared" ca="1" si="166"/>
        <v/>
      </c>
      <c r="S365" t="str">
        <f t="shared" ca="1" si="166"/>
        <v/>
      </c>
      <c r="T365" t="str">
        <f t="shared" ca="1" si="166"/>
        <v/>
      </c>
      <c r="U365" t="str">
        <f t="shared" ca="1" si="166"/>
        <v/>
      </c>
      <c r="V365" t="str">
        <f t="shared" ca="1" si="166"/>
        <v/>
      </c>
      <c r="W365" t="str">
        <f t="shared" ca="1" si="164"/>
        <v/>
      </c>
      <c r="X365" t="str">
        <f t="shared" ca="1" si="164"/>
        <v/>
      </c>
      <c r="Y365" t="str">
        <f t="shared" ca="1" si="164"/>
        <v/>
      </c>
      <c r="Z365" t="str">
        <f t="shared" ca="1" si="164"/>
        <v/>
      </c>
      <c r="AA365" t="str">
        <f t="shared" ca="1" si="164"/>
        <v/>
      </c>
      <c r="AB365" t="str">
        <f t="shared" ca="1" si="160"/>
        <v/>
      </c>
      <c r="AC365" t="str">
        <f t="shared" ca="1" si="165"/>
        <v/>
      </c>
      <c r="AD365" t="str">
        <f t="shared" ca="1" si="165"/>
        <v/>
      </c>
      <c r="AE365" t="str">
        <f t="shared" ca="1" si="165"/>
        <v/>
      </c>
      <c r="AF365" t="str">
        <f t="shared" ca="1" si="165"/>
        <v>X</v>
      </c>
      <c r="AG365" t="str">
        <f t="shared" ca="1" si="165"/>
        <v/>
      </c>
      <c r="AH365" t="str">
        <f t="shared" ca="1" si="165"/>
        <v/>
      </c>
      <c r="AI365" t="str">
        <f t="shared" ca="1" si="165"/>
        <v/>
      </c>
      <c r="AJ365" t="str">
        <f t="shared" ca="1" si="165"/>
        <v/>
      </c>
      <c r="AK365" t="str">
        <f t="shared" ca="1" si="165"/>
        <v/>
      </c>
      <c r="AL365" t="str">
        <f t="shared" ca="1" si="165"/>
        <v/>
      </c>
      <c r="AM365" t="str">
        <f t="shared" ca="1" si="165"/>
        <v/>
      </c>
    </row>
    <row r="366" spans="1:39" x14ac:dyDescent="0.25">
      <c r="A366">
        <f t="shared" ca="1" si="162"/>
        <v>2042</v>
      </c>
      <c r="B366">
        <f t="shared" ca="1" si="166"/>
        <v>147.1</v>
      </c>
      <c r="D366" t="str">
        <f t="shared" ca="1" si="166"/>
        <v/>
      </c>
      <c r="E366" t="str">
        <f t="shared" ca="1" si="166"/>
        <v xml:space="preserve">Hangtown Road (1240)...gravel logging road </v>
      </c>
      <c r="F366" t="str">
        <f t="shared" ca="1" si="166"/>
        <v/>
      </c>
      <c r="G366">
        <f t="shared" ca="1" si="166"/>
        <v>260</v>
      </c>
      <c r="H366">
        <f t="shared" ca="1" si="166"/>
        <v>212</v>
      </c>
      <c r="I366" s="14" t="str">
        <f t="shared" ca="1" si="166"/>
        <v/>
      </c>
      <c r="J366" t="str">
        <f t="shared" ca="1" si="166"/>
        <v/>
      </c>
      <c r="K366" t="str">
        <f t="shared" ca="1" si="166"/>
        <v/>
      </c>
      <c r="L366" t="str">
        <f t="shared" ca="1" si="166"/>
        <v>R</v>
      </c>
      <c r="M366" t="str">
        <f t="shared" ca="1" si="166"/>
        <v/>
      </c>
      <c r="N366" t="str">
        <f t="shared" ca="1" si="166"/>
        <v/>
      </c>
      <c r="O366" t="str">
        <f t="shared" ca="1" si="166"/>
        <v/>
      </c>
      <c r="P366" t="str">
        <f t="shared" ca="1" si="166"/>
        <v/>
      </c>
      <c r="Q366" t="str">
        <f t="shared" ca="1" si="166"/>
        <v/>
      </c>
      <c r="R366" t="str">
        <f t="shared" ca="1" si="166"/>
        <v/>
      </c>
      <c r="S366" t="str">
        <f t="shared" ca="1" si="166"/>
        <v/>
      </c>
      <c r="T366" t="str">
        <f t="shared" ca="1" si="166"/>
        <v/>
      </c>
      <c r="U366" t="str">
        <f t="shared" ca="1" si="166"/>
        <v>X</v>
      </c>
      <c r="V366" t="str">
        <f t="shared" ca="1" si="166"/>
        <v/>
      </c>
      <c r="W366" t="str">
        <f t="shared" ca="1" si="164"/>
        <v/>
      </c>
      <c r="X366" t="str">
        <f t="shared" ca="1" si="164"/>
        <v/>
      </c>
      <c r="Y366" t="str">
        <f t="shared" ca="1" si="164"/>
        <v/>
      </c>
      <c r="Z366" t="str">
        <f t="shared" ca="1" si="164"/>
        <v/>
      </c>
      <c r="AA366" t="str">
        <f t="shared" ca="1" si="164"/>
        <v/>
      </c>
      <c r="AB366" t="str">
        <f t="shared" ca="1" si="160"/>
        <v/>
      </c>
      <c r="AC366" t="str">
        <f t="shared" ca="1" si="165"/>
        <v/>
      </c>
      <c r="AD366" t="str">
        <f t="shared" ca="1" si="165"/>
        <v/>
      </c>
      <c r="AE366" t="str">
        <f t="shared" ca="1" si="165"/>
        <v/>
      </c>
      <c r="AF366" t="str">
        <f t="shared" ca="1" si="165"/>
        <v/>
      </c>
      <c r="AG366" t="str">
        <f t="shared" ca="1" si="165"/>
        <v/>
      </c>
      <c r="AH366" t="str">
        <f t="shared" ca="1" si="165"/>
        <v/>
      </c>
      <c r="AI366" t="str">
        <f t="shared" ca="1" si="165"/>
        <v/>
      </c>
      <c r="AJ366" t="str">
        <f t="shared" ca="1" si="165"/>
        <v/>
      </c>
      <c r="AK366" t="str">
        <f t="shared" ca="1" si="165"/>
        <v/>
      </c>
      <c r="AL366" t="str">
        <f t="shared" ca="1" si="165"/>
        <v/>
      </c>
      <c r="AM366" t="str">
        <f t="shared" ca="1" si="165"/>
        <v/>
      </c>
    </row>
    <row r="367" spans="1:39" x14ac:dyDescent="0.25">
      <c r="A367">
        <f t="shared" ca="1" si="162"/>
        <v>2043.2</v>
      </c>
      <c r="B367">
        <f t="shared" ca="1" si="166"/>
        <v>145.9</v>
      </c>
      <c r="D367" t="str">
        <f t="shared" ca="1" si="166"/>
        <v/>
      </c>
      <c r="E367" t="str">
        <f t="shared" ca="1" si="166"/>
        <v>Boise-Cascade Logging Road (1400)</v>
      </c>
      <c r="F367" t="str">
        <f t="shared" ca="1" si="166"/>
        <v/>
      </c>
      <c r="G367">
        <f t="shared" ca="1" si="166"/>
        <v>260</v>
      </c>
      <c r="H367">
        <f t="shared" ca="1" si="166"/>
        <v>212</v>
      </c>
      <c r="I367" s="14" t="str">
        <f t="shared" ca="1" si="166"/>
        <v/>
      </c>
      <c r="J367" t="str">
        <f t="shared" ca="1" si="166"/>
        <v/>
      </c>
      <c r="K367" t="str">
        <f t="shared" ca="1" si="166"/>
        <v/>
      </c>
      <c r="L367" t="str">
        <f t="shared" ca="1" si="166"/>
        <v>R; P</v>
      </c>
      <c r="M367" t="str">
        <f t="shared" ca="1" si="166"/>
        <v/>
      </c>
      <c r="N367" t="str">
        <f t="shared" ca="1" si="166"/>
        <v/>
      </c>
      <c r="O367" t="str">
        <f t="shared" ca="1" si="166"/>
        <v/>
      </c>
      <c r="P367" t="str">
        <f t="shared" ca="1" si="166"/>
        <v/>
      </c>
      <c r="Q367" t="str">
        <f t="shared" ca="1" si="166"/>
        <v/>
      </c>
      <c r="R367" t="str">
        <f t="shared" ca="1" si="166"/>
        <v/>
      </c>
      <c r="S367" t="str">
        <f t="shared" ca="1" si="166"/>
        <v/>
      </c>
      <c r="T367" t="str">
        <f t="shared" ca="1" si="166"/>
        <v/>
      </c>
      <c r="U367" t="str">
        <f t="shared" ca="1" si="166"/>
        <v>X</v>
      </c>
      <c r="V367" t="str">
        <f t="shared" ca="1" si="166"/>
        <v/>
      </c>
      <c r="W367" t="str">
        <f t="shared" ca="1" si="164"/>
        <v/>
      </c>
      <c r="X367" t="str">
        <f t="shared" ca="1" si="164"/>
        <v/>
      </c>
      <c r="Y367" t="str">
        <f t="shared" ca="1" si="164"/>
        <v/>
      </c>
      <c r="Z367" t="str">
        <f t="shared" ca="1" si="164"/>
        <v/>
      </c>
      <c r="AA367" t="str">
        <f t="shared" ca="1" si="164"/>
        <v/>
      </c>
      <c r="AB367" t="str">
        <f t="shared" ca="1" si="160"/>
        <v/>
      </c>
      <c r="AC367" t="str">
        <f t="shared" ca="1" si="165"/>
        <v/>
      </c>
      <c r="AD367" t="str">
        <f t="shared" ca="1" si="165"/>
        <v/>
      </c>
      <c r="AE367" t="str">
        <f t="shared" ca="1" si="165"/>
        <v/>
      </c>
      <c r="AF367" t="str">
        <f t="shared" ca="1" si="165"/>
        <v/>
      </c>
      <c r="AG367" t="str">
        <f t="shared" ca="1" si="165"/>
        <v/>
      </c>
      <c r="AH367" t="str">
        <f t="shared" ca="1" si="165"/>
        <v/>
      </c>
      <c r="AI367" t="str">
        <f t="shared" ca="1" si="165"/>
        <v/>
      </c>
      <c r="AJ367" t="str">
        <f t="shared" ca="1" si="165"/>
        <v/>
      </c>
      <c r="AK367" t="str">
        <f t="shared" ca="1" si="165"/>
        <v/>
      </c>
      <c r="AL367" t="str">
        <f t="shared" ca="1" si="165"/>
        <v/>
      </c>
      <c r="AM367" t="str">
        <f t="shared" ca="1" si="165"/>
        <v/>
      </c>
    </row>
    <row r="368" spans="1:39" x14ac:dyDescent="0.25">
      <c r="A368">
        <f t="shared" ca="1" si="162"/>
        <v>2043.6</v>
      </c>
      <c r="B368">
        <f t="shared" ca="1" si="166"/>
        <v>145.5</v>
      </c>
      <c r="D368" t="str">
        <f t="shared" ca="1" si="166"/>
        <v>SHELTER</v>
      </c>
      <c r="E368" t="str">
        <f t="shared" ca="1" si="166"/>
        <v xml:space="preserve">Pleasant Pond Lean-to (1320)...9.7mS; 9mN </v>
      </c>
      <c r="F368" t="str">
        <f t="shared" ca="1" si="166"/>
        <v>Water source is a stream to the left of the shelter.</v>
      </c>
      <c r="G368">
        <f t="shared" ca="1" si="166"/>
        <v>260</v>
      </c>
      <c r="H368">
        <f t="shared" ca="1" si="166"/>
        <v>212</v>
      </c>
      <c r="I368" s="14" t="str">
        <f t="shared" ca="1" si="166"/>
        <v/>
      </c>
      <c r="J368" t="str">
        <f t="shared" ca="1" si="166"/>
        <v/>
      </c>
      <c r="K368" t="str">
        <f t="shared" ca="1" si="166"/>
        <v/>
      </c>
      <c r="L368" t="str">
        <f t="shared" ca="1" si="166"/>
        <v>S; w</v>
      </c>
      <c r="M368" t="str">
        <f t="shared" ca="1" si="166"/>
        <v/>
      </c>
      <c r="N368" t="str">
        <f t="shared" ca="1" si="166"/>
        <v/>
      </c>
      <c r="O368" t="str">
        <f t="shared" ca="1" si="166"/>
        <v/>
      </c>
      <c r="P368" t="str">
        <f t="shared" ca="1" si="166"/>
        <v/>
      </c>
      <c r="Q368" t="str">
        <f t="shared" ca="1" si="166"/>
        <v/>
      </c>
      <c r="R368" t="str">
        <f t="shared" ca="1" si="166"/>
        <v/>
      </c>
      <c r="S368" t="str">
        <f t="shared" ca="1" si="166"/>
        <v/>
      </c>
      <c r="T368" t="str">
        <f t="shared" ca="1" si="166"/>
        <v/>
      </c>
      <c r="U368" t="str">
        <f t="shared" ca="1" si="166"/>
        <v/>
      </c>
      <c r="V368" t="str">
        <f t="shared" ca="1" si="166"/>
        <v/>
      </c>
      <c r="W368" t="str">
        <f t="shared" ca="1" si="164"/>
        <v>X</v>
      </c>
      <c r="X368" t="str">
        <f t="shared" ca="1" si="164"/>
        <v/>
      </c>
      <c r="Y368" t="str">
        <f t="shared" ca="1" si="164"/>
        <v/>
      </c>
      <c r="Z368" t="str">
        <f t="shared" ca="1" si="164"/>
        <v/>
      </c>
      <c r="AA368" t="str">
        <f t="shared" ca="1" si="164"/>
        <v/>
      </c>
      <c r="AB368" t="str">
        <f t="shared" ca="1" si="160"/>
        <v/>
      </c>
      <c r="AC368" t="str">
        <f t="shared" ca="1" si="165"/>
        <v/>
      </c>
      <c r="AD368" t="str">
        <f t="shared" ca="1" si="165"/>
        <v/>
      </c>
      <c r="AE368" t="str">
        <f t="shared" ca="1" si="165"/>
        <v/>
      </c>
      <c r="AF368" t="str">
        <f t="shared" ca="1" si="165"/>
        <v>X</v>
      </c>
      <c r="AG368" t="str">
        <f t="shared" ca="1" si="165"/>
        <v/>
      </c>
      <c r="AH368" t="str">
        <f t="shared" ca="1" si="165"/>
        <v/>
      </c>
      <c r="AI368" t="str">
        <f t="shared" ca="1" si="165"/>
        <v/>
      </c>
      <c r="AJ368" t="str">
        <f t="shared" ca="1" si="165"/>
        <v/>
      </c>
      <c r="AK368">
        <f t="shared" ca="1" si="165"/>
        <v>-69.916799999999995</v>
      </c>
      <c r="AL368">
        <f t="shared" ca="1" si="165"/>
        <v>45.270600000000002</v>
      </c>
      <c r="AM368">
        <f t="shared" ca="1" si="165"/>
        <v>1391</v>
      </c>
    </row>
    <row r="369" spans="1:39" x14ac:dyDescent="0.25">
      <c r="A369">
        <f t="shared" ca="1" si="162"/>
        <v>2043.8</v>
      </c>
      <c r="B369">
        <f t="shared" ca="1" si="166"/>
        <v>145.30000000000001</v>
      </c>
      <c r="D369" t="str">
        <f t="shared" ca="1" si="166"/>
        <v/>
      </c>
      <c r="E369" t="str">
        <f t="shared" ca="1" si="166"/>
        <v>Trail to Pleasant Pond Beach (1360)</v>
      </c>
      <c r="F369" t="str">
        <f t="shared" ca="1" si="166"/>
        <v/>
      </c>
      <c r="G369">
        <f t="shared" ca="1" si="166"/>
        <v>260</v>
      </c>
      <c r="H369">
        <f t="shared" ca="1" si="166"/>
        <v>212</v>
      </c>
      <c r="I369" s="14" t="str">
        <f t="shared" ca="1" si="166"/>
        <v/>
      </c>
      <c r="J369" t="str">
        <f t="shared" ca="1" si="166"/>
        <v/>
      </c>
      <c r="K369" t="str">
        <f t="shared" ca="1" si="166"/>
        <v/>
      </c>
      <c r="L369" t="str">
        <f t="shared" ca="1" si="166"/>
        <v>E-0.2m beach</v>
      </c>
      <c r="M369" t="str">
        <f t="shared" ca="1" si="166"/>
        <v>E-0.2m</v>
      </c>
      <c r="N369" t="str">
        <f t="shared" ca="1" si="166"/>
        <v/>
      </c>
      <c r="O369" t="str">
        <f t="shared" ca="1" si="166"/>
        <v/>
      </c>
      <c r="P369" t="str">
        <f t="shared" ca="1" si="166"/>
        <v/>
      </c>
      <c r="Q369" t="str">
        <f t="shared" ca="1" si="166"/>
        <v/>
      </c>
      <c r="R369" t="str">
        <f t="shared" ca="1" si="166"/>
        <v/>
      </c>
      <c r="S369" t="str">
        <f t="shared" ca="1" si="166"/>
        <v/>
      </c>
      <c r="T369" t="str">
        <f t="shared" ca="1" si="166"/>
        <v/>
      </c>
      <c r="U369" t="str">
        <f t="shared" ca="1" si="166"/>
        <v/>
      </c>
      <c r="V369" t="str">
        <f t="shared" ca="1" si="166"/>
        <v/>
      </c>
      <c r="W369" t="str">
        <f t="shared" ca="1" si="164"/>
        <v/>
      </c>
      <c r="X369" t="str">
        <f t="shared" ca="1" si="164"/>
        <v/>
      </c>
      <c r="Y369" t="str">
        <f t="shared" ca="1" si="164"/>
        <v/>
      </c>
      <c r="Z369" t="str">
        <f t="shared" ca="1" si="164"/>
        <v/>
      </c>
      <c r="AA369" t="str">
        <f t="shared" ca="1" si="164"/>
        <v/>
      </c>
      <c r="AB369" t="str">
        <f t="shared" ca="1" si="160"/>
        <v/>
      </c>
      <c r="AC369" t="str">
        <f t="shared" ca="1" si="165"/>
        <v/>
      </c>
      <c r="AD369" t="str">
        <f t="shared" ca="1" si="165"/>
        <v/>
      </c>
      <c r="AE369" t="str">
        <f t="shared" ca="1" si="165"/>
        <v/>
      </c>
      <c r="AF369" t="str">
        <f t="shared" ca="1" si="165"/>
        <v/>
      </c>
      <c r="AG369" t="str">
        <f t="shared" ca="1" si="165"/>
        <v/>
      </c>
      <c r="AH369" t="str">
        <f t="shared" ca="1" si="165"/>
        <v/>
      </c>
      <c r="AI369" t="str">
        <f t="shared" ca="1" si="165"/>
        <v/>
      </c>
      <c r="AJ369" t="str">
        <f t="shared" ca="1" si="165"/>
        <v/>
      </c>
      <c r="AK369" t="str">
        <f t="shared" ca="1" si="165"/>
        <v/>
      </c>
      <c r="AL369" t="str">
        <f t="shared" ca="1" si="165"/>
        <v/>
      </c>
      <c r="AM369" t="str">
        <f t="shared" ca="1" si="165"/>
        <v/>
      </c>
    </row>
    <row r="370" spans="1:39" x14ac:dyDescent="0.25">
      <c r="A370">
        <f t="shared" ca="1" si="162"/>
        <v>2044.9</v>
      </c>
      <c r="B370">
        <f t="shared" ca="1" si="166"/>
        <v>144.19999999999999</v>
      </c>
      <c r="D370" t="str">
        <f t="shared" ca="1" si="166"/>
        <v/>
      </c>
      <c r="E370" t="str">
        <f t="shared" ca="1" si="166"/>
        <v>Pleasant Pond Mountain (2477)</v>
      </c>
      <c r="F370" t="str">
        <f t="shared" ca="1" si="166"/>
        <v/>
      </c>
      <c r="G370">
        <f t="shared" ca="1" si="166"/>
        <v>260</v>
      </c>
      <c r="H370">
        <f t="shared" ca="1" si="166"/>
        <v>212</v>
      </c>
      <c r="I370" s="14" t="str">
        <f t="shared" ca="1" si="166"/>
        <v/>
      </c>
      <c r="J370" t="str">
        <f t="shared" ca="1" si="166"/>
        <v/>
      </c>
      <c r="K370" t="str">
        <f t="shared" ca="1" si="166"/>
        <v/>
      </c>
      <c r="L370" t="str">
        <f t="shared" ca="1" si="166"/>
        <v/>
      </c>
      <c r="M370" t="str">
        <f t="shared" ca="1" si="166"/>
        <v/>
      </c>
      <c r="N370" t="str">
        <f t="shared" ca="1" si="166"/>
        <v/>
      </c>
      <c r="O370" t="str">
        <f t="shared" ca="1" si="166"/>
        <v/>
      </c>
      <c r="P370" t="str">
        <f t="shared" ca="1" si="166"/>
        <v/>
      </c>
      <c r="Q370" t="str">
        <f t="shared" ca="1" si="166"/>
        <v/>
      </c>
      <c r="R370" t="str">
        <f t="shared" ca="1" si="166"/>
        <v/>
      </c>
      <c r="S370" t="str">
        <f t="shared" ca="1" si="166"/>
        <v/>
      </c>
      <c r="T370" t="str">
        <f t="shared" ca="1" si="166"/>
        <v/>
      </c>
      <c r="U370" t="str">
        <f t="shared" ca="1" si="166"/>
        <v/>
      </c>
      <c r="V370" t="str">
        <f t="shared" ca="1" si="166"/>
        <v/>
      </c>
      <c r="W370" t="str">
        <f t="shared" ca="1" si="164"/>
        <v/>
      </c>
      <c r="X370" t="str">
        <f t="shared" ca="1" si="164"/>
        <v/>
      </c>
      <c r="Y370" t="str">
        <f t="shared" ca="1" si="164"/>
        <v/>
      </c>
      <c r="Z370" t="str">
        <f t="shared" ca="1" si="164"/>
        <v/>
      </c>
      <c r="AA370" t="str">
        <f t="shared" ca="1" si="164"/>
        <v/>
      </c>
      <c r="AB370" t="str">
        <f t="shared" ca="1" si="160"/>
        <v/>
      </c>
      <c r="AC370" t="str">
        <f t="shared" ca="1" si="165"/>
        <v/>
      </c>
      <c r="AD370" t="str">
        <f t="shared" ca="1" si="165"/>
        <v/>
      </c>
      <c r="AE370" t="str">
        <f t="shared" ca="1" si="165"/>
        <v/>
      </c>
      <c r="AF370" t="str">
        <f t="shared" ca="1" si="165"/>
        <v/>
      </c>
      <c r="AG370" t="str">
        <f t="shared" ca="1" si="165"/>
        <v/>
      </c>
      <c r="AH370" t="str">
        <f t="shared" ca="1" si="165"/>
        <v/>
      </c>
      <c r="AI370" t="str">
        <f t="shared" ca="1" si="165"/>
        <v/>
      </c>
      <c r="AJ370" t="str">
        <f t="shared" ca="1" si="165"/>
        <v/>
      </c>
      <c r="AK370" t="str">
        <f t="shared" ca="1" si="165"/>
        <v/>
      </c>
      <c r="AL370" t="str">
        <f t="shared" ca="1" si="165"/>
        <v/>
      </c>
      <c r="AM370" t="str">
        <f t="shared" ca="1" si="165"/>
        <v/>
      </c>
    </row>
    <row r="371" spans="1:39" x14ac:dyDescent="0.25">
      <c r="A371">
        <f t="shared" ca="1" si="162"/>
        <v>2049.8000000000002</v>
      </c>
      <c r="B371">
        <f t="shared" ca="1" si="166"/>
        <v>139.30000000000001</v>
      </c>
      <c r="D371" t="str">
        <f t="shared" ca="1" si="166"/>
        <v/>
      </c>
      <c r="E371" t="str">
        <f t="shared" ca="1" si="166"/>
        <v>Moxie Pond (south end) Joes Hole (970) Troutdale Road</v>
      </c>
      <c r="F371" t="str">
        <f t="shared" ca="1" si="166"/>
        <v/>
      </c>
      <c r="G371">
        <f t="shared" ca="1" si="166"/>
        <v>261</v>
      </c>
      <c r="H371">
        <f t="shared" ca="1" si="166"/>
        <v>212</v>
      </c>
      <c r="I371" s="14" t="str">
        <f t="shared" ca="1" si="166"/>
        <v/>
      </c>
      <c r="J371" t="str">
        <f t="shared" ref="J371:V372" ca="1" si="167">IF(ISBLANK(INDIRECT(ADDRESS(ROW(),J$1,4,1,"Raw_Data"))),"",(INDIRECT(ADDRESS(ROW(),J$1,4,1,"Raw_Data"))))</f>
        <v/>
      </c>
      <c r="K371" t="str">
        <f t="shared" ca="1" si="167"/>
        <v/>
      </c>
      <c r="L371" t="str">
        <f t="shared" ca="1" si="167"/>
        <v>R</v>
      </c>
      <c r="M371" t="str">
        <f t="shared" ca="1" si="167"/>
        <v/>
      </c>
      <c r="N371" t="str">
        <f t="shared" ca="1" si="167"/>
        <v/>
      </c>
      <c r="O371" t="str">
        <f t="shared" ca="1" si="167"/>
        <v/>
      </c>
      <c r="P371" t="str">
        <f t="shared" ca="1" si="167"/>
        <v/>
      </c>
      <c r="Q371" t="str">
        <f t="shared" ca="1" si="167"/>
        <v/>
      </c>
      <c r="R371" t="str">
        <f t="shared" ca="1" si="167"/>
        <v/>
      </c>
      <c r="S371" t="str">
        <f t="shared" ca="1" si="167"/>
        <v/>
      </c>
      <c r="T371" t="str">
        <f t="shared" ca="1" si="167"/>
        <v/>
      </c>
      <c r="U371" t="str">
        <f t="shared" ca="1" si="167"/>
        <v>X</v>
      </c>
      <c r="V371" t="str">
        <f t="shared" ca="1" si="167"/>
        <v/>
      </c>
      <c r="W371" t="str">
        <f t="shared" ref="W371:AA380" ca="1" si="168">IF(ISBLANK(INDIRECT(ADDRESS(ROW(),W$1,4,1,"Raw_Data"))),"",(INDIRECT(ADDRESS(ROW(),W$1,4,1,"Raw_Data"))))</f>
        <v/>
      </c>
      <c r="X371" t="str">
        <f t="shared" ca="1" si="168"/>
        <v/>
      </c>
      <c r="Y371" t="str">
        <f t="shared" ca="1" si="168"/>
        <v/>
      </c>
      <c r="Z371" t="str">
        <f t="shared" ca="1" si="168"/>
        <v/>
      </c>
      <c r="AA371" t="str">
        <f t="shared" ca="1" si="168"/>
        <v/>
      </c>
      <c r="AB371" t="str">
        <f t="shared" ca="1" si="160"/>
        <v/>
      </c>
      <c r="AC371" t="str">
        <f t="shared" ref="AC371:AM380" ca="1" si="169">IF(ISBLANK(INDIRECT(ADDRESS(ROW(),AC$1,4,1,"Raw_Data"))),"",(INDIRECT(ADDRESS(ROW(),AC$1,4,1,"Raw_Data"))))</f>
        <v/>
      </c>
      <c r="AD371" t="str">
        <f t="shared" ca="1" si="169"/>
        <v/>
      </c>
      <c r="AE371" t="str">
        <f t="shared" ca="1" si="169"/>
        <v/>
      </c>
      <c r="AF371" t="str">
        <f t="shared" ca="1" si="169"/>
        <v/>
      </c>
      <c r="AG371" t="str">
        <f t="shared" ca="1" si="169"/>
        <v/>
      </c>
      <c r="AH371" t="str">
        <f t="shared" ca="1" si="169"/>
        <v/>
      </c>
      <c r="AI371" t="str">
        <f t="shared" ca="1" si="169"/>
        <v/>
      </c>
      <c r="AJ371" t="str">
        <f t="shared" ca="1" si="169"/>
        <v/>
      </c>
      <c r="AK371" t="str">
        <f t="shared" ca="1" si="169"/>
        <v/>
      </c>
      <c r="AL371" t="str">
        <f t="shared" ca="1" si="169"/>
        <v/>
      </c>
      <c r="AM371" t="str">
        <f t="shared" ca="1" si="169"/>
        <v/>
      </c>
    </row>
    <row r="372" spans="1:39" x14ac:dyDescent="0.25">
      <c r="A372">
        <f t="shared" ref="A372:R387" ca="1" si="170">IF(ISBLANK(INDIRECT(ADDRESS(ROW(),A$1,4,1,"Raw_Data"))),"",(INDIRECT(ADDRESS(ROW(),A$1,4,1,"Raw_Data"))))</f>
        <v>2049.9</v>
      </c>
      <c r="B372">
        <f t="shared" ca="1" si="170"/>
        <v>139.19999999999999</v>
      </c>
      <c r="D372" t="str">
        <f t="shared" ca="1" si="170"/>
        <v/>
      </c>
      <c r="E372" t="str">
        <f t="shared" ca="1" si="170"/>
        <v xml:space="preserve">Baker Stream (1010)...ford </v>
      </c>
      <c r="F372" t="str">
        <f t="shared" ca="1" si="170"/>
        <v/>
      </c>
      <c r="G372">
        <f t="shared" ca="1" si="170"/>
        <v>261</v>
      </c>
      <c r="H372">
        <f t="shared" ca="1" si="170"/>
        <v>212</v>
      </c>
      <c r="I372" s="14" t="str">
        <f t="shared" ca="1" si="166"/>
        <v/>
      </c>
      <c r="J372" t="str">
        <f t="shared" ca="1" si="170"/>
        <v/>
      </c>
      <c r="K372" t="str">
        <f t="shared" ca="1" si="170"/>
        <v/>
      </c>
      <c r="L372" t="str">
        <f t="shared" ca="1" si="170"/>
        <v>w</v>
      </c>
      <c r="M372" t="str">
        <f t="shared" ca="1" si="170"/>
        <v/>
      </c>
      <c r="N372" t="str">
        <f t="shared" ca="1" si="170"/>
        <v/>
      </c>
      <c r="O372" t="str">
        <f t="shared" ca="1" si="170"/>
        <v/>
      </c>
      <c r="P372" t="str">
        <f t="shared" ca="1" si="170"/>
        <v/>
      </c>
      <c r="Q372" t="str">
        <f t="shared" ca="1" si="170"/>
        <v/>
      </c>
      <c r="R372" t="str">
        <f t="shared" ca="1" si="170"/>
        <v/>
      </c>
      <c r="S372" t="str">
        <f t="shared" ca="1" si="167"/>
        <v/>
      </c>
      <c r="T372" t="str">
        <f t="shared" ca="1" si="167"/>
        <v/>
      </c>
      <c r="U372" t="str">
        <f t="shared" ca="1" si="167"/>
        <v/>
      </c>
      <c r="V372" t="str">
        <f t="shared" ca="1" si="167"/>
        <v/>
      </c>
      <c r="W372" t="str">
        <f t="shared" ca="1" si="168"/>
        <v/>
      </c>
      <c r="X372" t="str">
        <f t="shared" ca="1" si="168"/>
        <v/>
      </c>
      <c r="Y372" t="str">
        <f t="shared" ca="1" si="168"/>
        <v/>
      </c>
      <c r="Z372" t="str">
        <f t="shared" ca="1" si="168"/>
        <v/>
      </c>
      <c r="AA372" t="str">
        <f t="shared" ca="1" si="168"/>
        <v/>
      </c>
      <c r="AB372" t="str">
        <f t="shared" ca="1" si="160"/>
        <v/>
      </c>
      <c r="AC372" t="str">
        <f t="shared" ca="1" si="169"/>
        <v/>
      </c>
      <c r="AD372" t="str">
        <f t="shared" ca="1" si="169"/>
        <v/>
      </c>
      <c r="AE372" t="str">
        <f t="shared" ca="1" si="169"/>
        <v/>
      </c>
      <c r="AF372" t="str">
        <f t="shared" ca="1" si="169"/>
        <v>X</v>
      </c>
      <c r="AG372" t="str">
        <f t="shared" ca="1" si="169"/>
        <v/>
      </c>
      <c r="AH372" t="str">
        <f t="shared" ca="1" si="169"/>
        <v/>
      </c>
      <c r="AI372" t="str">
        <f t="shared" ca="1" si="169"/>
        <v/>
      </c>
      <c r="AJ372" t="str">
        <f t="shared" ca="1" si="169"/>
        <v/>
      </c>
      <c r="AK372" t="str">
        <f t="shared" ca="1" si="169"/>
        <v/>
      </c>
      <c r="AL372" t="str">
        <f t="shared" ca="1" si="169"/>
        <v/>
      </c>
      <c r="AM372" t="str">
        <f t="shared" ca="1" si="169"/>
        <v/>
      </c>
    </row>
    <row r="373" spans="1:39" x14ac:dyDescent="0.25">
      <c r="A373">
        <f t="shared" ca="1" si="170"/>
        <v>2051</v>
      </c>
      <c r="B373">
        <f t="shared" ref="B373:V380" ca="1" si="171">IF(ISBLANK(INDIRECT(ADDRESS(ROW(),B$1,4,1,"Raw_Data"))),"",(INDIRECT(ADDRESS(ROW(),B$1,4,1,"Raw_Data"))))</f>
        <v>138.1</v>
      </c>
      <c r="D373" t="str">
        <f t="shared" ca="1" si="171"/>
        <v/>
      </c>
      <c r="E373" t="str">
        <f t="shared" ca="1" si="171"/>
        <v>Joes Hole Brook (1240)</v>
      </c>
      <c r="F373" t="str">
        <f t="shared" ca="1" si="171"/>
        <v/>
      </c>
      <c r="G373">
        <f t="shared" ca="1" si="171"/>
        <v>261</v>
      </c>
      <c r="H373">
        <f t="shared" ca="1" si="171"/>
        <v>212</v>
      </c>
      <c r="I373" s="14" t="str">
        <f t="shared" ca="1" si="166"/>
        <v/>
      </c>
      <c r="J373" t="str">
        <f t="shared" ca="1" si="171"/>
        <v/>
      </c>
      <c r="K373" t="str">
        <f t="shared" ca="1" si="171"/>
        <v/>
      </c>
      <c r="L373" t="str">
        <f t="shared" ca="1" si="171"/>
        <v>w</v>
      </c>
      <c r="M373" t="str">
        <f t="shared" ca="1" si="171"/>
        <v/>
      </c>
      <c r="N373" t="str">
        <f t="shared" ca="1" si="171"/>
        <v/>
      </c>
      <c r="O373" t="str">
        <f t="shared" ca="1" si="171"/>
        <v/>
      </c>
      <c r="P373" t="str">
        <f t="shared" ca="1" si="171"/>
        <v/>
      </c>
      <c r="Q373" t="str">
        <f t="shared" ca="1" si="171"/>
        <v/>
      </c>
      <c r="R373" t="str">
        <f t="shared" ca="1" si="171"/>
        <v/>
      </c>
      <c r="S373" t="str">
        <f t="shared" ca="1" si="171"/>
        <v/>
      </c>
      <c r="T373" t="str">
        <f t="shared" ca="1" si="171"/>
        <v/>
      </c>
      <c r="U373" t="str">
        <f t="shared" ca="1" si="171"/>
        <v/>
      </c>
      <c r="V373" t="str">
        <f t="shared" ca="1" si="171"/>
        <v/>
      </c>
      <c r="W373" t="str">
        <f t="shared" ca="1" si="168"/>
        <v/>
      </c>
      <c r="X373" t="str">
        <f t="shared" ca="1" si="168"/>
        <v/>
      </c>
      <c r="Y373" t="str">
        <f t="shared" ca="1" si="168"/>
        <v/>
      </c>
      <c r="Z373" t="str">
        <f t="shared" ca="1" si="168"/>
        <v/>
      </c>
      <c r="AA373" t="str">
        <f t="shared" ca="1" si="168"/>
        <v/>
      </c>
      <c r="AB373" t="str">
        <f t="shared" ca="1" si="160"/>
        <v/>
      </c>
      <c r="AC373" t="str">
        <f t="shared" ca="1" si="169"/>
        <v/>
      </c>
      <c r="AD373" t="str">
        <f t="shared" ca="1" si="169"/>
        <v/>
      </c>
      <c r="AE373" t="str">
        <f t="shared" ca="1" si="169"/>
        <v/>
      </c>
      <c r="AF373" t="str">
        <f t="shared" ca="1" si="169"/>
        <v>X</v>
      </c>
      <c r="AG373" t="str">
        <f t="shared" ca="1" si="169"/>
        <v/>
      </c>
      <c r="AH373" t="str">
        <f t="shared" ca="1" si="169"/>
        <v/>
      </c>
      <c r="AI373" t="str">
        <f t="shared" ca="1" si="169"/>
        <v/>
      </c>
      <c r="AJ373" t="str">
        <f t="shared" ca="1" si="169"/>
        <v/>
      </c>
      <c r="AK373" t="str">
        <f t="shared" ca="1" si="169"/>
        <v/>
      </c>
      <c r="AL373" t="str">
        <f t="shared" ca="1" si="169"/>
        <v/>
      </c>
      <c r="AM373" t="str">
        <f t="shared" ca="1" si="169"/>
        <v/>
      </c>
    </row>
    <row r="374" spans="1:39" x14ac:dyDescent="0.25">
      <c r="A374">
        <f t="shared" ca="1" si="170"/>
        <v>2052.4</v>
      </c>
      <c r="B374">
        <f t="shared" ca="1" si="171"/>
        <v>136.69999999999999</v>
      </c>
      <c r="D374" t="str">
        <f t="shared" ca="1" si="171"/>
        <v/>
      </c>
      <c r="E374" t="str">
        <f t="shared" ca="1" si="171"/>
        <v>Bald Mountain Brook Campsite (1200)</v>
      </c>
      <c r="F374" t="str">
        <f t="shared" ca="1" si="171"/>
        <v/>
      </c>
      <c r="G374">
        <f t="shared" ca="1" si="171"/>
        <v>261</v>
      </c>
      <c r="H374">
        <f t="shared" ca="1" si="171"/>
        <v>212</v>
      </c>
      <c r="I374" s="14" t="str">
        <f t="shared" ca="1" si="166"/>
        <v/>
      </c>
      <c r="J374" t="str">
        <f t="shared" ca="1" si="171"/>
        <v/>
      </c>
      <c r="K374" t="str">
        <f t="shared" ca="1" si="171"/>
        <v/>
      </c>
      <c r="L374" t="str">
        <f t="shared" ca="1" si="171"/>
        <v>C; w</v>
      </c>
      <c r="M374" t="str">
        <f t="shared" ca="1" si="171"/>
        <v/>
      </c>
      <c r="N374" t="str">
        <f t="shared" ca="1" si="171"/>
        <v/>
      </c>
      <c r="O374" t="str">
        <f t="shared" ca="1" si="171"/>
        <v/>
      </c>
      <c r="P374" t="str">
        <f t="shared" ca="1" si="171"/>
        <v>X</v>
      </c>
      <c r="Q374" t="str">
        <f t="shared" ca="1" si="171"/>
        <v/>
      </c>
      <c r="R374" t="str">
        <f t="shared" ca="1" si="171"/>
        <v/>
      </c>
      <c r="S374" t="str">
        <f t="shared" ca="1" si="171"/>
        <v/>
      </c>
      <c r="T374" t="str">
        <f t="shared" ca="1" si="171"/>
        <v/>
      </c>
      <c r="U374" t="str">
        <f t="shared" ca="1" si="171"/>
        <v/>
      </c>
      <c r="V374" t="str">
        <f t="shared" ca="1" si="171"/>
        <v/>
      </c>
      <c r="W374" t="str">
        <f t="shared" ca="1" si="168"/>
        <v/>
      </c>
      <c r="X374" t="str">
        <f t="shared" ca="1" si="168"/>
        <v/>
      </c>
      <c r="Y374" t="str">
        <f t="shared" ca="1" si="168"/>
        <v/>
      </c>
      <c r="Z374" t="str">
        <f t="shared" ca="1" si="168"/>
        <v/>
      </c>
      <c r="AA374" t="str">
        <f t="shared" ca="1" si="168"/>
        <v/>
      </c>
      <c r="AB374" t="str">
        <f t="shared" ca="1" si="160"/>
        <v/>
      </c>
      <c r="AC374" t="str">
        <f t="shared" ca="1" si="169"/>
        <v/>
      </c>
      <c r="AD374" t="str">
        <f t="shared" ca="1" si="169"/>
        <v/>
      </c>
      <c r="AE374" t="str">
        <f t="shared" ca="1" si="169"/>
        <v/>
      </c>
      <c r="AF374" t="str">
        <f t="shared" ca="1" si="169"/>
        <v>X</v>
      </c>
      <c r="AG374" t="str">
        <f t="shared" ca="1" si="169"/>
        <v/>
      </c>
      <c r="AH374" t="str">
        <f t="shared" ca="1" si="169"/>
        <v/>
      </c>
      <c r="AI374" t="str">
        <f t="shared" ca="1" si="169"/>
        <v/>
      </c>
      <c r="AJ374" t="str">
        <f t="shared" ca="1" si="169"/>
        <v/>
      </c>
      <c r="AK374" t="str">
        <f t="shared" ca="1" si="169"/>
        <v/>
      </c>
      <c r="AL374" t="str">
        <f t="shared" ca="1" si="169"/>
        <v/>
      </c>
      <c r="AM374" t="str">
        <f t="shared" ca="1" si="169"/>
        <v/>
      </c>
    </row>
    <row r="375" spans="1:39" x14ac:dyDescent="0.25">
      <c r="A375">
        <f t="shared" ca="1" si="170"/>
        <v>2052.6</v>
      </c>
      <c r="B375">
        <f t="shared" ca="1" si="171"/>
        <v>136.5</v>
      </c>
      <c r="D375" t="str">
        <f t="shared" ca="1" si="171"/>
        <v>SHELTER</v>
      </c>
      <c r="E375" t="str">
        <f t="shared" ca="1" si="171"/>
        <v xml:space="preserve">Bald Mountain Brook Lean-to (1280) ...9mS; 4.1mN </v>
      </c>
      <c r="F375" t="str">
        <f t="shared" ca="1" si="171"/>
        <v>Water source is Bald Mountain Brook in front of the shelter.</v>
      </c>
      <c r="G375">
        <f t="shared" ca="1" si="171"/>
        <v>261</v>
      </c>
      <c r="H375">
        <f t="shared" ca="1" si="171"/>
        <v>213</v>
      </c>
      <c r="I375" s="14">
        <f t="shared" ca="1" si="166"/>
        <v>1513</v>
      </c>
      <c r="J375" t="str">
        <f t="shared" ca="1" si="171"/>
        <v/>
      </c>
      <c r="K375" t="str">
        <f t="shared" ca="1" si="171"/>
        <v/>
      </c>
      <c r="L375" t="str">
        <f t="shared" ca="1" si="171"/>
        <v>S; w</v>
      </c>
      <c r="M375" t="str">
        <f t="shared" ca="1" si="171"/>
        <v/>
      </c>
      <c r="N375" t="str">
        <f t="shared" ca="1" si="171"/>
        <v/>
      </c>
      <c r="O375" t="str">
        <f t="shared" ca="1" si="171"/>
        <v/>
      </c>
      <c r="P375" t="str">
        <f t="shared" ca="1" si="171"/>
        <v/>
      </c>
      <c r="Q375" t="str">
        <f t="shared" ca="1" si="171"/>
        <v/>
      </c>
      <c r="R375" t="str">
        <f t="shared" ca="1" si="171"/>
        <v/>
      </c>
      <c r="S375" t="str">
        <f t="shared" ca="1" si="171"/>
        <v/>
      </c>
      <c r="T375" t="str">
        <f t="shared" ca="1" si="171"/>
        <v/>
      </c>
      <c r="U375" t="str">
        <f t="shared" ca="1" si="171"/>
        <v/>
      </c>
      <c r="V375" t="str">
        <f t="shared" ca="1" si="171"/>
        <v/>
      </c>
      <c r="W375" t="str">
        <f t="shared" ca="1" si="168"/>
        <v>X</v>
      </c>
      <c r="X375" t="str">
        <f t="shared" ca="1" si="168"/>
        <v/>
      </c>
      <c r="Y375" t="str">
        <f t="shared" ca="1" si="168"/>
        <v/>
      </c>
      <c r="Z375" t="str">
        <f t="shared" ca="1" si="168"/>
        <v/>
      </c>
      <c r="AA375" t="str">
        <f t="shared" ca="1" si="168"/>
        <v/>
      </c>
      <c r="AB375" t="str">
        <f t="shared" ca="1" si="160"/>
        <v/>
      </c>
      <c r="AC375" t="str">
        <f t="shared" ca="1" si="169"/>
        <v/>
      </c>
      <c r="AD375" t="str">
        <f t="shared" ca="1" si="169"/>
        <v/>
      </c>
      <c r="AE375" t="str">
        <f t="shared" ca="1" si="169"/>
        <v/>
      </c>
      <c r="AF375" t="str">
        <f t="shared" ca="1" si="169"/>
        <v>X</v>
      </c>
      <c r="AG375" t="str">
        <f t="shared" ca="1" si="169"/>
        <v/>
      </c>
      <c r="AH375" t="str">
        <f t="shared" ca="1" si="169"/>
        <v/>
      </c>
      <c r="AI375" t="str">
        <f t="shared" ca="1" si="169"/>
        <v/>
      </c>
      <c r="AJ375" t="str">
        <f t="shared" ca="1" si="169"/>
        <v/>
      </c>
      <c r="AK375">
        <f t="shared" ca="1" si="169"/>
        <v>-69.799899999999994</v>
      </c>
      <c r="AL375">
        <f t="shared" ca="1" si="169"/>
        <v>45.258540000000004</v>
      </c>
      <c r="AM375">
        <f t="shared" ca="1" si="169"/>
        <v>1329</v>
      </c>
    </row>
    <row r="376" spans="1:39" x14ac:dyDescent="0.25">
      <c r="A376">
        <f t="shared" ca="1" si="170"/>
        <v>2054</v>
      </c>
      <c r="B376">
        <f t="shared" ca="1" si="171"/>
        <v>135.1</v>
      </c>
      <c r="D376" t="str">
        <f t="shared" ca="1" si="171"/>
        <v/>
      </c>
      <c r="E376" t="str">
        <f t="shared" ca="1" si="171"/>
        <v>Summit bypass trail (2250)</v>
      </c>
      <c r="F376" t="str">
        <f t="shared" ca="1" si="171"/>
        <v/>
      </c>
      <c r="G376">
        <f t="shared" ca="1" si="171"/>
        <v>261</v>
      </c>
      <c r="H376">
        <f t="shared" ca="1" si="171"/>
        <v>213</v>
      </c>
      <c r="I376" s="14" t="str">
        <f t="shared" ca="1" si="166"/>
        <v/>
      </c>
      <c r="J376" t="str">
        <f t="shared" ca="1" si="171"/>
        <v/>
      </c>
      <c r="K376" t="str">
        <f t="shared" ca="1" si="171"/>
        <v/>
      </c>
      <c r="L376" t="str">
        <f t="shared" ca="1" si="171"/>
        <v/>
      </c>
      <c r="M376" t="str">
        <f t="shared" ca="1" si="171"/>
        <v/>
      </c>
      <c r="N376" t="str">
        <f t="shared" ca="1" si="171"/>
        <v/>
      </c>
      <c r="O376" t="str">
        <f t="shared" ca="1" si="171"/>
        <v/>
      </c>
      <c r="P376" t="str">
        <f t="shared" ca="1" si="171"/>
        <v/>
      </c>
      <c r="Q376" t="str">
        <f t="shared" ca="1" si="171"/>
        <v/>
      </c>
      <c r="R376" t="str">
        <f t="shared" ca="1" si="171"/>
        <v/>
      </c>
      <c r="S376" t="str">
        <f t="shared" ca="1" si="171"/>
        <v/>
      </c>
      <c r="T376" t="str">
        <f t="shared" ca="1" si="171"/>
        <v/>
      </c>
      <c r="U376" t="str">
        <f t="shared" ca="1" si="171"/>
        <v/>
      </c>
      <c r="V376" t="str">
        <f t="shared" ca="1" si="171"/>
        <v/>
      </c>
      <c r="W376" t="str">
        <f t="shared" ca="1" si="168"/>
        <v/>
      </c>
      <c r="X376" t="str">
        <f t="shared" ca="1" si="168"/>
        <v/>
      </c>
      <c r="Y376" t="str">
        <f t="shared" ca="1" si="168"/>
        <v/>
      </c>
      <c r="Z376" t="str">
        <f t="shared" ca="1" si="168"/>
        <v/>
      </c>
      <c r="AA376" t="str">
        <f t="shared" ca="1" si="168"/>
        <v/>
      </c>
      <c r="AB376" t="str">
        <f t="shared" ca="1" si="160"/>
        <v/>
      </c>
      <c r="AC376" t="str">
        <f t="shared" ca="1" si="169"/>
        <v/>
      </c>
      <c r="AD376" t="str">
        <f t="shared" ca="1" si="169"/>
        <v/>
      </c>
      <c r="AE376" t="str">
        <f t="shared" ca="1" si="169"/>
        <v/>
      </c>
      <c r="AF376" t="str">
        <f t="shared" ca="1" si="169"/>
        <v/>
      </c>
      <c r="AG376" t="str">
        <f t="shared" ca="1" si="169"/>
        <v/>
      </c>
      <c r="AH376" t="str">
        <f t="shared" ca="1" si="169"/>
        <v/>
      </c>
      <c r="AI376" t="str">
        <f t="shared" ca="1" si="169"/>
        <v/>
      </c>
      <c r="AJ376" t="str">
        <f t="shared" ca="1" si="169"/>
        <v/>
      </c>
      <c r="AK376" t="str">
        <f t="shared" ca="1" si="169"/>
        <v/>
      </c>
      <c r="AL376" t="str">
        <f t="shared" ca="1" si="169"/>
        <v/>
      </c>
      <c r="AM376" t="str">
        <f t="shared" ca="1" si="169"/>
        <v/>
      </c>
    </row>
    <row r="377" spans="1:39" x14ac:dyDescent="0.25">
      <c r="A377">
        <f t="shared" ca="1" si="170"/>
        <v>2054.6</v>
      </c>
      <c r="B377">
        <f t="shared" ca="1" si="171"/>
        <v>134.5</v>
      </c>
      <c r="D377" t="str">
        <f t="shared" ca="1" si="171"/>
        <v/>
      </c>
      <c r="E377" t="str">
        <f t="shared" ca="1" si="171"/>
        <v>Moxie Bald Mountain (2629)</v>
      </c>
      <c r="F377" t="str">
        <f t="shared" ca="1" si="171"/>
        <v/>
      </c>
      <c r="G377">
        <f t="shared" ca="1" si="171"/>
        <v>261</v>
      </c>
      <c r="H377">
        <f t="shared" ca="1" si="171"/>
        <v>213</v>
      </c>
      <c r="I377" s="14" t="str">
        <f t="shared" ca="1" si="166"/>
        <v/>
      </c>
      <c r="J377" t="str">
        <f t="shared" ca="1" si="171"/>
        <v/>
      </c>
      <c r="K377" t="str">
        <f t="shared" ca="1" si="171"/>
        <v/>
      </c>
      <c r="L377" t="str">
        <f t="shared" ca="1" si="171"/>
        <v/>
      </c>
      <c r="M377" t="str">
        <f t="shared" ca="1" si="171"/>
        <v/>
      </c>
      <c r="N377" t="str">
        <f t="shared" ca="1" si="171"/>
        <v/>
      </c>
      <c r="O377" t="str">
        <f t="shared" ca="1" si="171"/>
        <v/>
      </c>
      <c r="P377" t="str">
        <f t="shared" ca="1" si="171"/>
        <v/>
      </c>
      <c r="Q377" t="str">
        <f t="shared" ca="1" si="171"/>
        <v/>
      </c>
      <c r="R377" t="str">
        <f t="shared" ca="1" si="171"/>
        <v/>
      </c>
      <c r="S377" t="str">
        <f t="shared" ca="1" si="171"/>
        <v/>
      </c>
      <c r="T377" t="str">
        <f t="shared" ca="1" si="171"/>
        <v/>
      </c>
      <c r="U377" t="str">
        <f t="shared" ca="1" si="171"/>
        <v/>
      </c>
      <c r="V377" t="str">
        <f t="shared" ca="1" si="171"/>
        <v/>
      </c>
      <c r="W377" t="str">
        <f t="shared" ca="1" si="168"/>
        <v/>
      </c>
      <c r="X377" t="str">
        <f t="shared" ca="1" si="168"/>
        <v/>
      </c>
      <c r="Y377" t="str">
        <f t="shared" ca="1" si="168"/>
        <v/>
      </c>
      <c r="Z377" t="str">
        <f t="shared" ca="1" si="168"/>
        <v/>
      </c>
      <c r="AA377" t="str">
        <f t="shared" ca="1" si="168"/>
        <v/>
      </c>
      <c r="AB377" t="str">
        <f t="shared" ca="1" si="160"/>
        <v/>
      </c>
      <c r="AC377" t="str">
        <f t="shared" ca="1" si="169"/>
        <v/>
      </c>
      <c r="AD377" t="str">
        <f t="shared" ca="1" si="169"/>
        <v/>
      </c>
      <c r="AE377" t="str">
        <f t="shared" ca="1" si="169"/>
        <v/>
      </c>
      <c r="AF377" t="str">
        <f t="shared" ca="1" si="169"/>
        <v/>
      </c>
      <c r="AG377" t="str">
        <f t="shared" ca="1" si="169"/>
        <v/>
      </c>
      <c r="AH377" t="str">
        <f t="shared" ca="1" si="169"/>
        <v/>
      </c>
      <c r="AI377" t="str">
        <f t="shared" ca="1" si="169"/>
        <v/>
      </c>
      <c r="AJ377" t="str">
        <f t="shared" ca="1" si="169"/>
        <v/>
      </c>
      <c r="AK377" t="str">
        <f t="shared" ca="1" si="169"/>
        <v/>
      </c>
      <c r="AL377" t="str">
        <f t="shared" ca="1" si="169"/>
        <v/>
      </c>
      <c r="AM377" t="str">
        <f t="shared" ca="1" si="169"/>
        <v/>
      </c>
    </row>
    <row r="378" spans="1:39" x14ac:dyDescent="0.25">
      <c r="A378">
        <f t="shared" ca="1" si="170"/>
        <v>2054.9</v>
      </c>
      <c r="B378">
        <f t="shared" ca="1" si="171"/>
        <v>134.19999999999999</v>
      </c>
      <c r="D378" t="str">
        <f t="shared" ca="1" si="171"/>
        <v/>
      </c>
      <c r="E378" t="str">
        <f t="shared" ca="1" si="171"/>
        <v>Summit bypass trail (2490)</v>
      </c>
      <c r="F378" t="str">
        <f t="shared" ca="1" si="171"/>
        <v/>
      </c>
      <c r="G378">
        <f t="shared" ca="1" si="171"/>
        <v>261</v>
      </c>
      <c r="H378">
        <f t="shared" ca="1" si="171"/>
        <v>213</v>
      </c>
      <c r="I378" s="14" t="str">
        <f t="shared" ca="1" si="166"/>
        <v/>
      </c>
      <c r="J378" t="str">
        <f t="shared" ca="1" si="171"/>
        <v/>
      </c>
      <c r="K378" t="str">
        <f t="shared" ca="1" si="171"/>
        <v/>
      </c>
      <c r="L378" t="str">
        <f t="shared" ca="1" si="171"/>
        <v/>
      </c>
      <c r="M378" t="str">
        <f t="shared" ca="1" si="171"/>
        <v/>
      </c>
      <c r="N378" t="str">
        <f t="shared" ca="1" si="171"/>
        <v/>
      </c>
      <c r="O378" t="str">
        <f t="shared" ca="1" si="171"/>
        <v/>
      </c>
      <c r="P378" t="str">
        <f t="shared" ca="1" si="171"/>
        <v/>
      </c>
      <c r="Q378" t="str">
        <f t="shared" ca="1" si="171"/>
        <v/>
      </c>
      <c r="R378" t="str">
        <f t="shared" ca="1" si="171"/>
        <v/>
      </c>
      <c r="S378" t="str">
        <f t="shared" ca="1" si="171"/>
        <v/>
      </c>
      <c r="T378" t="str">
        <f t="shared" ca="1" si="171"/>
        <v/>
      </c>
      <c r="U378" t="str">
        <f t="shared" ca="1" si="171"/>
        <v/>
      </c>
      <c r="V378" t="str">
        <f t="shared" ca="1" si="171"/>
        <v/>
      </c>
      <c r="W378" t="str">
        <f t="shared" ca="1" si="168"/>
        <v/>
      </c>
      <c r="X378" t="str">
        <f t="shared" ca="1" si="168"/>
        <v/>
      </c>
      <c r="Y378" t="str">
        <f t="shared" ca="1" si="168"/>
        <v/>
      </c>
      <c r="Z378" t="str">
        <f t="shared" ca="1" si="168"/>
        <v/>
      </c>
      <c r="AA378" t="str">
        <f t="shared" ca="1" si="168"/>
        <v/>
      </c>
      <c r="AB378" t="str">
        <f t="shared" ca="1" si="160"/>
        <v/>
      </c>
      <c r="AC378" t="str">
        <f t="shared" ca="1" si="169"/>
        <v/>
      </c>
      <c r="AD378" t="str">
        <f t="shared" ca="1" si="169"/>
        <v/>
      </c>
      <c r="AE378" t="str">
        <f t="shared" ca="1" si="169"/>
        <v/>
      </c>
      <c r="AF378" t="str">
        <f t="shared" ca="1" si="169"/>
        <v/>
      </c>
      <c r="AG378" t="str">
        <f t="shared" ca="1" si="169"/>
        <v/>
      </c>
      <c r="AH378" t="str">
        <f t="shared" ca="1" si="169"/>
        <v/>
      </c>
      <c r="AI378" t="str">
        <f t="shared" ca="1" si="169"/>
        <v/>
      </c>
      <c r="AJ378" t="str">
        <f t="shared" ca="1" si="169"/>
        <v/>
      </c>
      <c r="AK378" t="str">
        <f t="shared" ca="1" si="169"/>
        <v/>
      </c>
      <c r="AL378" t="str">
        <f t="shared" ca="1" si="169"/>
        <v/>
      </c>
      <c r="AM378" t="str">
        <f t="shared" ca="1" si="169"/>
        <v/>
      </c>
    </row>
    <row r="379" spans="1:39" x14ac:dyDescent="0.25">
      <c r="A379">
        <f t="shared" ca="1" si="170"/>
        <v>2055.6</v>
      </c>
      <c r="B379">
        <f t="shared" ca="1" si="171"/>
        <v>133.5</v>
      </c>
      <c r="D379" t="str">
        <f t="shared" ca="1" si="171"/>
        <v/>
      </c>
      <c r="E379" t="str">
        <f t="shared" ca="1" si="171"/>
        <v>Trail to Moxie Bald Mountain (north peak) (2320)</v>
      </c>
      <c r="F379" t="str">
        <f t="shared" ca="1" si="171"/>
        <v/>
      </c>
      <c r="G379">
        <f t="shared" ca="1" si="171"/>
        <v>261</v>
      </c>
      <c r="H379">
        <f t="shared" ca="1" si="171"/>
        <v>213</v>
      </c>
      <c r="I379" s="14" t="str">
        <f t="shared" ca="1" si="166"/>
        <v/>
      </c>
      <c r="J379" t="str">
        <f t="shared" ca="1" si="171"/>
        <v/>
      </c>
      <c r="K379" t="str">
        <f t="shared" ca="1" si="171"/>
        <v/>
      </c>
      <c r="L379" t="str">
        <f t="shared" ca="1" si="171"/>
        <v>W-0.7m to peak</v>
      </c>
      <c r="M379" t="str">
        <f t="shared" ca="1" si="171"/>
        <v>W-0.7m</v>
      </c>
      <c r="N379" t="str">
        <f t="shared" ca="1" si="171"/>
        <v/>
      </c>
      <c r="O379" t="str">
        <f t="shared" ca="1" si="171"/>
        <v/>
      </c>
      <c r="P379" t="str">
        <f t="shared" ca="1" si="171"/>
        <v/>
      </c>
      <c r="Q379" t="str">
        <f t="shared" ca="1" si="171"/>
        <v/>
      </c>
      <c r="R379" t="str">
        <f t="shared" ca="1" si="171"/>
        <v/>
      </c>
      <c r="S379" t="str">
        <f t="shared" ca="1" si="171"/>
        <v/>
      </c>
      <c r="T379" t="str">
        <f t="shared" ca="1" si="171"/>
        <v/>
      </c>
      <c r="U379" t="str">
        <f t="shared" ca="1" si="171"/>
        <v/>
      </c>
      <c r="V379" t="str">
        <f t="shared" ca="1" si="171"/>
        <v/>
      </c>
      <c r="W379" t="str">
        <f t="shared" ca="1" si="168"/>
        <v/>
      </c>
      <c r="X379" t="str">
        <f t="shared" ca="1" si="168"/>
        <v/>
      </c>
      <c r="Y379" t="str">
        <f t="shared" ca="1" si="168"/>
        <v/>
      </c>
      <c r="Z379" t="str">
        <f t="shared" ca="1" si="168"/>
        <v/>
      </c>
      <c r="AA379" t="str">
        <f t="shared" ca="1" si="168"/>
        <v/>
      </c>
      <c r="AB379" t="str">
        <f t="shared" ca="1" si="160"/>
        <v/>
      </c>
      <c r="AC379" t="str">
        <f t="shared" ca="1" si="169"/>
        <v/>
      </c>
      <c r="AD379" t="str">
        <f t="shared" ca="1" si="169"/>
        <v/>
      </c>
      <c r="AE379" t="str">
        <f t="shared" ca="1" si="169"/>
        <v/>
      </c>
      <c r="AF379" t="str">
        <f t="shared" ca="1" si="169"/>
        <v/>
      </c>
      <c r="AG379" t="str">
        <f t="shared" ca="1" si="169"/>
        <v/>
      </c>
      <c r="AH379" t="str">
        <f t="shared" ca="1" si="169"/>
        <v/>
      </c>
      <c r="AI379" t="str">
        <f t="shared" ca="1" si="169"/>
        <v/>
      </c>
      <c r="AJ379" t="str">
        <f t="shared" ca="1" si="169"/>
        <v/>
      </c>
      <c r="AK379" t="str">
        <f t="shared" ca="1" si="169"/>
        <v/>
      </c>
      <c r="AL379" t="str">
        <f t="shared" ca="1" si="169"/>
        <v/>
      </c>
      <c r="AM379" t="str">
        <f t="shared" ca="1" si="169"/>
        <v/>
      </c>
    </row>
    <row r="380" spans="1:39" x14ac:dyDescent="0.25">
      <c r="A380">
        <f t="shared" ca="1" si="170"/>
        <v>2056.6999999999998</v>
      </c>
      <c r="B380">
        <f t="shared" ca="1" si="171"/>
        <v>132.4</v>
      </c>
      <c r="D380" t="str">
        <f t="shared" ca="1" si="171"/>
        <v>SHELTER</v>
      </c>
      <c r="E380" t="str">
        <f t="shared" ca="1" si="171"/>
        <v xml:space="preserve">Moxie Bald Lean-to (1220)...4.1mS; 8.9mN </v>
      </c>
      <c r="F380" t="str">
        <f t="shared" ref="B380:V395" ca="1" si="172">IF(ISBLANK(INDIRECT(ADDRESS(ROW(),F$1,4,1,"Raw_Data"))),"",(INDIRECT(ADDRESS(ROW(),F$1,4,1,"Raw_Data"))))</f>
        <v>Water source is Bald Mountain Pond in front of the shelter.</v>
      </c>
      <c r="G380">
        <f t="shared" ca="1" si="172"/>
        <v>261</v>
      </c>
      <c r="H380">
        <f t="shared" ca="1" si="172"/>
        <v>213</v>
      </c>
      <c r="I380" s="14" t="str">
        <f t="shared" ca="1" si="172"/>
        <v/>
      </c>
      <c r="J380" t="str">
        <f t="shared" ca="1" si="172"/>
        <v/>
      </c>
      <c r="K380" t="str">
        <f t="shared" ca="1" si="172"/>
        <v/>
      </c>
      <c r="L380" t="str">
        <f t="shared" ca="1" si="172"/>
        <v>S; w</v>
      </c>
      <c r="M380" t="str">
        <f t="shared" ca="1" si="172"/>
        <v/>
      </c>
      <c r="N380" t="str">
        <f t="shared" ca="1" si="172"/>
        <v/>
      </c>
      <c r="O380" t="str">
        <f t="shared" ca="1" si="172"/>
        <v/>
      </c>
      <c r="P380" t="str">
        <f t="shared" ca="1" si="172"/>
        <v/>
      </c>
      <c r="Q380" t="str">
        <f t="shared" ca="1" si="172"/>
        <v/>
      </c>
      <c r="R380" t="str">
        <f t="shared" ca="1" si="172"/>
        <v/>
      </c>
      <c r="S380" t="str">
        <f t="shared" ca="1" si="172"/>
        <v/>
      </c>
      <c r="T380" t="str">
        <f t="shared" ca="1" si="172"/>
        <v/>
      </c>
      <c r="U380" t="str">
        <f t="shared" ca="1" si="172"/>
        <v/>
      </c>
      <c r="V380" t="str">
        <f t="shared" ca="1" si="172"/>
        <v/>
      </c>
      <c r="W380" t="str">
        <f t="shared" ca="1" si="168"/>
        <v>X</v>
      </c>
      <c r="X380" t="str">
        <f t="shared" ca="1" si="168"/>
        <v/>
      </c>
      <c r="Y380" t="str">
        <f t="shared" ca="1" si="168"/>
        <v/>
      </c>
      <c r="Z380" t="str">
        <f t="shared" ca="1" si="168"/>
        <v/>
      </c>
      <c r="AA380" t="str">
        <f t="shared" ca="1" si="168"/>
        <v/>
      </c>
      <c r="AB380" t="str">
        <f t="shared" ca="1" si="160"/>
        <v/>
      </c>
      <c r="AC380" t="str">
        <f t="shared" ca="1" si="169"/>
        <v/>
      </c>
      <c r="AD380" t="str">
        <f t="shared" ca="1" si="169"/>
        <v/>
      </c>
      <c r="AE380" t="str">
        <f t="shared" ca="1" si="169"/>
        <v/>
      </c>
      <c r="AF380" t="str">
        <f t="shared" ca="1" si="169"/>
        <v>X</v>
      </c>
      <c r="AG380" t="str">
        <f t="shared" ca="1" si="169"/>
        <v/>
      </c>
      <c r="AH380" t="str">
        <f t="shared" ca="1" si="169"/>
        <v/>
      </c>
      <c r="AI380" t="str">
        <f t="shared" ca="1" si="169"/>
        <v/>
      </c>
      <c r="AJ380" t="str">
        <f t="shared" ca="1" si="169"/>
        <v/>
      </c>
      <c r="AK380">
        <f t="shared" ca="1" si="169"/>
        <v>-69.745800000000003</v>
      </c>
      <c r="AL380">
        <f t="shared" ca="1" si="169"/>
        <v>45.270589999999999</v>
      </c>
      <c r="AM380">
        <f t="shared" ca="1" si="169"/>
        <v>1242</v>
      </c>
    </row>
    <row r="381" spans="1:39" x14ac:dyDescent="0.25">
      <c r="A381">
        <f t="shared" ca="1" si="170"/>
        <v>2057.1999999999998</v>
      </c>
      <c r="B381">
        <f t="shared" ca="1" si="172"/>
        <v>131.9</v>
      </c>
      <c r="D381" t="str">
        <f t="shared" ca="1" si="172"/>
        <v/>
      </c>
      <c r="E381" t="str">
        <f t="shared" ca="1" si="172"/>
        <v>Gravel Road (1290)</v>
      </c>
      <c r="F381" t="str">
        <f t="shared" ca="1" si="172"/>
        <v/>
      </c>
      <c r="G381">
        <f t="shared" ca="1" si="172"/>
        <v>261</v>
      </c>
      <c r="H381">
        <f t="shared" ca="1" si="172"/>
        <v>213</v>
      </c>
      <c r="I381" s="14" t="str">
        <f t="shared" ca="1" si="172"/>
        <v/>
      </c>
      <c r="J381" t="str">
        <f t="shared" ca="1" si="172"/>
        <v/>
      </c>
      <c r="K381" t="str">
        <f t="shared" ca="1" si="172"/>
        <v/>
      </c>
      <c r="L381" t="str">
        <f t="shared" ca="1" si="172"/>
        <v/>
      </c>
      <c r="M381" t="str">
        <f t="shared" ca="1" si="172"/>
        <v/>
      </c>
      <c r="N381" t="str">
        <f t="shared" ca="1" si="172"/>
        <v/>
      </c>
      <c r="O381" t="str">
        <f t="shared" ca="1" si="172"/>
        <v/>
      </c>
      <c r="P381" t="str">
        <f t="shared" ca="1" si="172"/>
        <v/>
      </c>
      <c r="Q381" t="str">
        <f t="shared" ca="1" si="172"/>
        <v/>
      </c>
      <c r="R381" t="str">
        <f t="shared" ca="1" si="172"/>
        <v/>
      </c>
      <c r="S381" t="str">
        <f t="shared" ca="1" si="172"/>
        <v/>
      </c>
      <c r="T381" t="str">
        <f t="shared" ca="1" si="172"/>
        <v/>
      </c>
      <c r="U381" t="str">
        <f t="shared" ca="1" si="172"/>
        <v/>
      </c>
      <c r="V381" t="str">
        <f t="shared" ca="1" si="172"/>
        <v/>
      </c>
      <c r="W381" t="str">
        <f t="shared" ref="W381:AA390" ca="1" si="173">IF(ISBLANK(INDIRECT(ADDRESS(ROW(),W$1,4,1,"Raw_Data"))),"",(INDIRECT(ADDRESS(ROW(),W$1,4,1,"Raw_Data"))))</f>
        <v/>
      </c>
      <c r="X381" t="str">
        <f t="shared" ca="1" si="173"/>
        <v/>
      </c>
      <c r="Y381" t="str">
        <f t="shared" ca="1" si="173"/>
        <v/>
      </c>
      <c r="Z381" t="str">
        <f t="shared" ca="1" si="173"/>
        <v/>
      </c>
      <c r="AA381" t="str">
        <f t="shared" ca="1" si="173"/>
        <v/>
      </c>
      <c r="AB381" t="str">
        <f t="shared" ca="1" si="160"/>
        <v/>
      </c>
      <c r="AC381" t="str">
        <f t="shared" ref="AC381:AM390" ca="1" si="174">IF(ISBLANK(INDIRECT(ADDRESS(ROW(),AC$1,4,1,"Raw_Data"))),"",(INDIRECT(ADDRESS(ROW(),AC$1,4,1,"Raw_Data"))))</f>
        <v/>
      </c>
      <c r="AD381" t="str">
        <f t="shared" ca="1" si="174"/>
        <v/>
      </c>
      <c r="AE381" t="str">
        <f t="shared" ca="1" si="174"/>
        <v/>
      </c>
      <c r="AF381" t="str">
        <f t="shared" ca="1" si="174"/>
        <v/>
      </c>
      <c r="AG381" t="str">
        <f t="shared" ca="1" si="174"/>
        <v/>
      </c>
      <c r="AH381" t="str">
        <f t="shared" ca="1" si="174"/>
        <v/>
      </c>
      <c r="AI381" t="str">
        <f t="shared" ca="1" si="174"/>
        <v/>
      </c>
      <c r="AJ381" t="str">
        <f t="shared" ca="1" si="174"/>
        <v/>
      </c>
      <c r="AK381" t="str">
        <f t="shared" ca="1" si="174"/>
        <v/>
      </c>
      <c r="AL381" t="str">
        <f t="shared" ca="1" si="174"/>
        <v/>
      </c>
      <c r="AM381" t="str">
        <f t="shared" ca="1" si="174"/>
        <v/>
      </c>
    </row>
    <row r="382" spans="1:39" x14ac:dyDescent="0.25">
      <c r="A382">
        <f t="shared" ca="1" si="170"/>
        <v>2058.8000000000002</v>
      </c>
      <c r="B382">
        <f t="shared" ca="1" si="172"/>
        <v>130.30000000000001</v>
      </c>
      <c r="D382" t="str">
        <f t="shared" ca="1" si="172"/>
        <v/>
      </c>
      <c r="E382" t="str">
        <f t="shared" ca="1" si="172"/>
        <v xml:space="preserve">Bald Mountain Stream (1213)...outlet of Bald Mountain Pond </v>
      </c>
      <c r="F382" t="str">
        <f t="shared" ca="1" si="172"/>
        <v/>
      </c>
      <c r="G382">
        <f t="shared" ca="1" si="172"/>
        <v>261</v>
      </c>
      <c r="H382">
        <f t="shared" ca="1" si="172"/>
        <v>213</v>
      </c>
      <c r="I382" s="14" t="str">
        <f t="shared" ca="1" si="172"/>
        <v/>
      </c>
      <c r="J382" t="str">
        <f t="shared" ca="1" si="172"/>
        <v/>
      </c>
      <c r="K382" t="str">
        <f t="shared" ca="1" si="172"/>
        <v/>
      </c>
      <c r="L382" t="str">
        <f t="shared" ca="1" si="172"/>
        <v>w</v>
      </c>
      <c r="M382" t="str">
        <f t="shared" ca="1" si="172"/>
        <v/>
      </c>
      <c r="N382" t="str">
        <f t="shared" ca="1" si="172"/>
        <v/>
      </c>
      <c r="O382" t="str">
        <f t="shared" ca="1" si="172"/>
        <v/>
      </c>
      <c r="P382" t="str">
        <f t="shared" ca="1" si="172"/>
        <v/>
      </c>
      <c r="Q382" t="str">
        <f t="shared" ca="1" si="172"/>
        <v/>
      </c>
      <c r="R382" t="str">
        <f t="shared" ca="1" si="172"/>
        <v/>
      </c>
      <c r="S382" t="str">
        <f t="shared" ca="1" si="172"/>
        <v/>
      </c>
      <c r="T382" t="str">
        <f t="shared" ca="1" si="172"/>
        <v/>
      </c>
      <c r="U382" t="str">
        <f t="shared" ca="1" si="172"/>
        <v/>
      </c>
      <c r="V382" t="str">
        <f t="shared" ca="1" si="172"/>
        <v/>
      </c>
      <c r="W382" t="str">
        <f t="shared" ca="1" si="173"/>
        <v/>
      </c>
      <c r="X382" t="str">
        <f t="shared" ca="1" si="173"/>
        <v/>
      </c>
      <c r="Y382" t="str">
        <f t="shared" ca="1" si="173"/>
        <v/>
      </c>
      <c r="Z382" t="str">
        <f t="shared" ca="1" si="173"/>
        <v/>
      </c>
      <c r="AA382" t="str">
        <f t="shared" ca="1" si="173"/>
        <v/>
      </c>
      <c r="AB382" t="str">
        <f t="shared" ca="1" si="160"/>
        <v/>
      </c>
      <c r="AC382" t="str">
        <f t="shared" ca="1" si="174"/>
        <v/>
      </c>
      <c r="AD382" t="str">
        <f t="shared" ca="1" si="174"/>
        <v/>
      </c>
      <c r="AE382" t="str">
        <f t="shared" ca="1" si="174"/>
        <v/>
      </c>
      <c r="AF382" t="str">
        <f t="shared" ca="1" si="174"/>
        <v>X</v>
      </c>
      <c r="AG382" t="str">
        <f t="shared" ca="1" si="174"/>
        <v/>
      </c>
      <c r="AH382" t="str">
        <f t="shared" ca="1" si="174"/>
        <v/>
      </c>
      <c r="AI382" t="str">
        <f t="shared" ca="1" si="174"/>
        <v/>
      </c>
      <c r="AJ382" t="str">
        <f t="shared" ca="1" si="174"/>
        <v/>
      </c>
      <c r="AK382" t="str">
        <f t="shared" ca="1" si="174"/>
        <v/>
      </c>
      <c r="AL382" t="str">
        <f t="shared" ca="1" si="174"/>
        <v/>
      </c>
      <c r="AM382" t="str">
        <f t="shared" ca="1" si="174"/>
        <v/>
      </c>
    </row>
    <row r="383" spans="1:39" x14ac:dyDescent="0.25">
      <c r="A383">
        <f t="shared" ca="1" si="170"/>
        <v>2060.6999999999998</v>
      </c>
      <c r="B383">
        <f t="shared" ca="1" si="172"/>
        <v>128.4</v>
      </c>
      <c r="D383" t="str">
        <f t="shared" ca="1" si="172"/>
        <v/>
      </c>
      <c r="E383" t="str">
        <f t="shared" ca="1" si="172"/>
        <v xml:space="preserve">Bald Mountain Stream Road (1100)...gravel </v>
      </c>
      <c r="F383" t="str">
        <f t="shared" ca="1" si="172"/>
        <v/>
      </c>
      <c r="G383">
        <f t="shared" ca="1" si="172"/>
        <v>261</v>
      </c>
      <c r="H383">
        <f t="shared" ca="1" si="172"/>
        <v>213</v>
      </c>
      <c r="I383" s="14" t="str">
        <f t="shared" ca="1" si="172"/>
        <v/>
      </c>
      <c r="J383" t="str">
        <f t="shared" ca="1" si="172"/>
        <v/>
      </c>
      <c r="K383" t="str">
        <f t="shared" ca="1" si="172"/>
        <v/>
      </c>
      <c r="L383" t="str">
        <f t="shared" ca="1" si="172"/>
        <v>R</v>
      </c>
      <c r="M383" t="str">
        <f t="shared" ca="1" si="172"/>
        <v/>
      </c>
      <c r="N383" t="str">
        <f t="shared" ca="1" si="172"/>
        <v/>
      </c>
      <c r="O383" t="str">
        <f t="shared" ca="1" si="172"/>
        <v/>
      </c>
      <c r="P383" t="str">
        <f t="shared" ca="1" si="172"/>
        <v/>
      </c>
      <c r="Q383" t="str">
        <f t="shared" ca="1" si="172"/>
        <v/>
      </c>
      <c r="R383" t="str">
        <f t="shared" ca="1" si="172"/>
        <v/>
      </c>
      <c r="S383" t="str">
        <f t="shared" ca="1" si="172"/>
        <v/>
      </c>
      <c r="T383" t="str">
        <f t="shared" ca="1" si="172"/>
        <v/>
      </c>
      <c r="U383" t="str">
        <f t="shared" ca="1" si="172"/>
        <v>X</v>
      </c>
      <c r="V383" t="str">
        <f t="shared" ca="1" si="172"/>
        <v/>
      </c>
      <c r="W383" t="str">
        <f t="shared" ca="1" si="173"/>
        <v/>
      </c>
      <c r="X383" t="str">
        <f t="shared" ca="1" si="173"/>
        <v/>
      </c>
      <c r="Y383" t="str">
        <f t="shared" ca="1" si="173"/>
        <v/>
      </c>
      <c r="Z383" t="str">
        <f t="shared" ca="1" si="173"/>
        <v/>
      </c>
      <c r="AA383" t="str">
        <f t="shared" ca="1" si="173"/>
        <v/>
      </c>
      <c r="AB383" t="str">
        <f t="shared" ca="1" si="160"/>
        <v/>
      </c>
      <c r="AC383" t="str">
        <f t="shared" ca="1" si="174"/>
        <v/>
      </c>
      <c r="AD383" t="str">
        <f t="shared" ca="1" si="174"/>
        <v/>
      </c>
      <c r="AE383" t="str">
        <f t="shared" ca="1" si="174"/>
        <v/>
      </c>
      <c r="AF383" t="str">
        <f t="shared" ca="1" si="174"/>
        <v/>
      </c>
      <c r="AG383" t="str">
        <f t="shared" ca="1" si="174"/>
        <v/>
      </c>
      <c r="AH383" t="str">
        <f t="shared" ca="1" si="174"/>
        <v/>
      </c>
      <c r="AI383" t="str">
        <f t="shared" ca="1" si="174"/>
        <v/>
      </c>
      <c r="AJ383" t="str">
        <f t="shared" ca="1" si="174"/>
        <v/>
      </c>
      <c r="AK383" t="str">
        <f t="shared" ca="1" si="174"/>
        <v/>
      </c>
      <c r="AL383" t="str">
        <f t="shared" ca="1" si="174"/>
        <v/>
      </c>
      <c r="AM383" t="str">
        <f t="shared" ca="1" si="174"/>
        <v/>
      </c>
    </row>
    <row r="384" spans="1:39" x14ac:dyDescent="0.25">
      <c r="A384">
        <f t="shared" ca="1" si="170"/>
        <v>2062.1999999999998</v>
      </c>
      <c r="B384">
        <f t="shared" ca="1" si="172"/>
        <v>126.9</v>
      </c>
      <c r="D384" t="str">
        <f t="shared" ca="1" si="172"/>
        <v/>
      </c>
      <c r="E384" t="str">
        <f t="shared" ca="1" si="172"/>
        <v>Marble Brook and Jeep Road (990)</v>
      </c>
      <c r="F384" t="str">
        <f t="shared" ca="1" si="172"/>
        <v/>
      </c>
      <c r="G384">
        <f t="shared" ca="1" si="172"/>
        <v>261</v>
      </c>
      <c r="H384">
        <f t="shared" ca="1" si="172"/>
        <v>213</v>
      </c>
      <c r="I384" s="14" t="str">
        <f t="shared" ca="1" si="172"/>
        <v/>
      </c>
      <c r="J384" t="str">
        <f t="shared" ca="1" si="172"/>
        <v/>
      </c>
      <c r="K384" t="str">
        <f t="shared" ca="1" si="172"/>
        <v/>
      </c>
      <c r="L384" t="str">
        <f t="shared" ca="1" si="172"/>
        <v/>
      </c>
      <c r="M384" t="str">
        <f t="shared" ca="1" si="172"/>
        <v/>
      </c>
      <c r="N384" t="str">
        <f t="shared" ca="1" si="172"/>
        <v/>
      </c>
      <c r="O384" t="str">
        <f t="shared" ca="1" si="172"/>
        <v/>
      </c>
      <c r="P384" t="str">
        <f t="shared" ca="1" si="172"/>
        <v/>
      </c>
      <c r="Q384" t="str">
        <f t="shared" ca="1" si="172"/>
        <v/>
      </c>
      <c r="R384" t="str">
        <f t="shared" ca="1" si="172"/>
        <v/>
      </c>
      <c r="S384" t="str">
        <f t="shared" ca="1" si="172"/>
        <v/>
      </c>
      <c r="T384" t="str">
        <f t="shared" ca="1" si="172"/>
        <v/>
      </c>
      <c r="U384" t="str">
        <f t="shared" ca="1" si="172"/>
        <v/>
      </c>
      <c r="V384" t="str">
        <f t="shared" ca="1" si="172"/>
        <v/>
      </c>
      <c r="W384" t="str">
        <f t="shared" ca="1" si="173"/>
        <v/>
      </c>
      <c r="X384" t="str">
        <f t="shared" ca="1" si="173"/>
        <v/>
      </c>
      <c r="Y384" t="str">
        <f t="shared" ca="1" si="173"/>
        <v/>
      </c>
      <c r="Z384" t="str">
        <f t="shared" ca="1" si="173"/>
        <v/>
      </c>
      <c r="AA384" t="str">
        <f t="shared" ca="1" si="173"/>
        <v/>
      </c>
      <c r="AB384" t="str">
        <f t="shared" ca="1" si="160"/>
        <v/>
      </c>
      <c r="AC384" t="str">
        <f t="shared" ca="1" si="174"/>
        <v/>
      </c>
      <c r="AD384" t="str">
        <f t="shared" ca="1" si="174"/>
        <v/>
      </c>
      <c r="AE384" t="str">
        <f t="shared" ca="1" si="174"/>
        <v/>
      </c>
      <c r="AF384" t="str">
        <f t="shared" ca="1" si="174"/>
        <v/>
      </c>
      <c r="AG384" t="str">
        <f t="shared" ca="1" si="174"/>
        <v/>
      </c>
      <c r="AH384" t="str">
        <f t="shared" ca="1" si="174"/>
        <v/>
      </c>
      <c r="AI384" t="str">
        <f t="shared" ca="1" si="174"/>
        <v/>
      </c>
      <c r="AJ384" t="str">
        <f t="shared" ca="1" si="174"/>
        <v/>
      </c>
      <c r="AK384" t="str">
        <f t="shared" ca="1" si="174"/>
        <v/>
      </c>
      <c r="AL384" t="str">
        <f t="shared" ca="1" si="174"/>
        <v/>
      </c>
      <c r="AM384" t="str">
        <f t="shared" ca="1" si="174"/>
        <v/>
      </c>
    </row>
    <row r="385" spans="1:39" x14ac:dyDescent="0.25">
      <c r="A385">
        <f t="shared" ca="1" si="170"/>
        <v>2062.5</v>
      </c>
      <c r="B385">
        <f t="shared" ca="1" si="172"/>
        <v>126.6</v>
      </c>
      <c r="D385" t="str">
        <f t="shared" ca="1" si="172"/>
        <v/>
      </c>
      <c r="E385" t="str">
        <f t="shared" ca="1" si="172"/>
        <v xml:space="preserve">West Branch Piscataquis River (900)...ford </v>
      </c>
      <c r="F385" t="str">
        <f t="shared" ca="1" si="172"/>
        <v/>
      </c>
      <c r="G385">
        <f t="shared" ca="1" si="172"/>
        <v>261</v>
      </c>
      <c r="H385">
        <f t="shared" ca="1" si="172"/>
        <v>213</v>
      </c>
      <c r="I385" s="14" t="str">
        <f t="shared" ca="1" si="172"/>
        <v/>
      </c>
      <c r="J385" t="str">
        <f t="shared" ca="1" si="172"/>
        <v/>
      </c>
      <c r="K385" t="str">
        <f t="shared" ca="1" si="172"/>
        <v/>
      </c>
      <c r="L385" t="str">
        <f t="shared" ca="1" si="172"/>
        <v>w</v>
      </c>
      <c r="M385" t="str">
        <f t="shared" ca="1" si="172"/>
        <v/>
      </c>
      <c r="N385" t="str">
        <f t="shared" ca="1" si="172"/>
        <v/>
      </c>
      <c r="O385" t="str">
        <f t="shared" ca="1" si="172"/>
        <v/>
      </c>
      <c r="P385" t="str">
        <f t="shared" ca="1" si="172"/>
        <v/>
      </c>
      <c r="Q385" t="str">
        <f t="shared" ca="1" si="172"/>
        <v/>
      </c>
      <c r="R385" t="str">
        <f t="shared" ca="1" si="172"/>
        <v/>
      </c>
      <c r="S385" t="str">
        <f t="shared" ca="1" si="172"/>
        <v/>
      </c>
      <c r="T385" t="str">
        <f t="shared" ca="1" si="172"/>
        <v/>
      </c>
      <c r="U385" t="str">
        <f t="shared" ca="1" si="172"/>
        <v/>
      </c>
      <c r="V385" t="str">
        <f t="shared" ca="1" si="172"/>
        <v/>
      </c>
      <c r="W385" t="str">
        <f t="shared" ca="1" si="173"/>
        <v/>
      </c>
      <c r="X385" t="str">
        <f t="shared" ca="1" si="173"/>
        <v/>
      </c>
      <c r="Y385" t="str">
        <f t="shared" ca="1" si="173"/>
        <v/>
      </c>
      <c r="Z385" t="str">
        <f t="shared" ca="1" si="173"/>
        <v/>
      </c>
      <c r="AA385" t="str">
        <f t="shared" ca="1" si="173"/>
        <v/>
      </c>
      <c r="AB385" t="str">
        <f t="shared" ca="1" si="160"/>
        <v/>
      </c>
      <c r="AC385" t="str">
        <f t="shared" ca="1" si="174"/>
        <v/>
      </c>
      <c r="AD385" t="str">
        <f t="shared" ca="1" si="174"/>
        <v/>
      </c>
      <c r="AE385" t="str">
        <f t="shared" ca="1" si="174"/>
        <v/>
      </c>
      <c r="AF385" t="str">
        <f t="shared" ca="1" si="174"/>
        <v>X</v>
      </c>
      <c r="AG385" t="str">
        <f t="shared" ca="1" si="174"/>
        <v/>
      </c>
      <c r="AH385" t="str">
        <f t="shared" ca="1" si="174"/>
        <v/>
      </c>
      <c r="AI385" t="str">
        <f t="shared" ca="1" si="174"/>
        <v/>
      </c>
      <c r="AJ385" t="str">
        <f t="shared" ca="1" si="174"/>
        <v/>
      </c>
      <c r="AK385" t="str">
        <f t="shared" ca="1" si="174"/>
        <v/>
      </c>
      <c r="AL385" t="str">
        <f t="shared" ca="1" si="174"/>
        <v/>
      </c>
      <c r="AM385" t="str">
        <f t="shared" ca="1" si="174"/>
        <v/>
      </c>
    </row>
    <row r="386" spans="1:39" x14ac:dyDescent="0.25">
      <c r="A386">
        <f t="shared" ca="1" si="170"/>
        <v>2065.6</v>
      </c>
      <c r="B386">
        <f t="shared" ca="1" si="172"/>
        <v>123.5</v>
      </c>
      <c r="D386" t="str">
        <f t="shared" ca="1" si="172"/>
        <v>SHELTER</v>
      </c>
      <c r="E386" t="str">
        <f t="shared" ca="1" si="172"/>
        <v xml:space="preserve">Horseshoe Canyon Lean-to (880) ...8.9mS; 12mN </v>
      </c>
      <c r="F386" t="str">
        <f t="shared" ca="1" si="172"/>
        <v>Water source is a stream at the AT junction or the river in front of and below the shelter.</v>
      </c>
      <c r="G386">
        <f t="shared" ca="1" si="172"/>
        <v>261</v>
      </c>
      <c r="H386">
        <f t="shared" ca="1" si="172"/>
        <v>213</v>
      </c>
      <c r="I386" s="14" t="str">
        <f t="shared" ca="1" si="172"/>
        <v/>
      </c>
      <c r="J386" t="str">
        <f t="shared" ca="1" si="172"/>
        <v/>
      </c>
      <c r="K386" t="str">
        <f t="shared" ca="1" si="172"/>
        <v/>
      </c>
      <c r="L386" t="str">
        <f t="shared" ca="1" si="172"/>
        <v>S; w</v>
      </c>
      <c r="M386" t="str">
        <f t="shared" ca="1" si="172"/>
        <v/>
      </c>
      <c r="N386" t="str">
        <f t="shared" ca="1" si="172"/>
        <v/>
      </c>
      <c r="O386" t="str">
        <f t="shared" ca="1" si="172"/>
        <v/>
      </c>
      <c r="P386" t="str">
        <f t="shared" ca="1" si="172"/>
        <v/>
      </c>
      <c r="Q386" t="str">
        <f t="shared" ca="1" si="172"/>
        <v/>
      </c>
      <c r="R386" t="str">
        <f t="shared" ca="1" si="172"/>
        <v/>
      </c>
      <c r="S386" t="str">
        <f t="shared" ca="1" si="172"/>
        <v/>
      </c>
      <c r="T386" t="str">
        <f t="shared" ca="1" si="172"/>
        <v/>
      </c>
      <c r="U386" t="str">
        <f t="shared" ca="1" si="172"/>
        <v/>
      </c>
      <c r="V386" t="str">
        <f t="shared" ca="1" si="172"/>
        <v/>
      </c>
      <c r="W386" t="str">
        <f t="shared" ca="1" si="173"/>
        <v>X</v>
      </c>
      <c r="X386" t="str">
        <f t="shared" ca="1" si="173"/>
        <v/>
      </c>
      <c r="Y386" t="str">
        <f t="shared" ca="1" si="173"/>
        <v/>
      </c>
      <c r="Z386" t="str">
        <f t="shared" ca="1" si="173"/>
        <v/>
      </c>
      <c r="AA386" t="str">
        <f t="shared" ca="1" si="173"/>
        <v/>
      </c>
      <c r="AB386" t="str">
        <f t="shared" ca="1" si="160"/>
        <v/>
      </c>
      <c r="AC386" t="str">
        <f t="shared" ca="1" si="174"/>
        <v/>
      </c>
      <c r="AD386" t="str">
        <f t="shared" ca="1" si="174"/>
        <v/>
      </c>
      <c r="AE386" t="str">
        <f t="shared" ca="1" si="174"/>
        <v/>
      </c>
      <c r="AF386" t="str">
        <f t="shared" ca="1" si="174"/>
        <v>X</v>
      </c>
      <c r="AG386" t="str">
        <f t="shared" ca="1" si="174"/>
        <v/>
      </c>
      <c r="AH386" t="str">
        <f t="shared" ca="1" si="174"/>
        <v/>
      </c>
      <c r="AI386" t="str">
        <f t="shared" ca="1" si="174"/>
        <v/>
      </c>
      <c r="AJ386" t="str">
        <f t="shared" ca="1" si="174"/>
        <v/>
      </c>
      <c r="AK386">
        <f t="shared" ca="1" si="174"/>
        <v>-69.628100000000003</v>
      </c>
      <c r="AL386">
        <f t="shared" ca="1" si="174"/>
        <v>45.282789999999999</v>
      </c>
      <c r="AM386">
        <f t="shared" ca="1" si="174"/>
        <v>794</v>
      </c>
    </row>
    <row r="387" spans="1:39" x14ac:dyDescent="0.25">
      <c r="A387">
        <f t="shared" ca="1" si="170"/>
        <v>2067.9</v>
      </c>
      <c r="B387">
        <f t="shared" ca="1" si="172"/>
        <v>121.2</v>
      </c>
      <c r="D387" t="str">
        <f t="shared" ca="1" si="172"/>
        <v/>
      </c>
      <c r="E387" t="str">
        <f t="shared" ca="1" si="172"/>
        <v xml:space="preserve">East Branch Piscataquis River (650)...ford </v>
      </c>
      <c r="F387" t="str">
        <f t="shared" ca="1" si="172"/>
        <v/>
      </c>
      <c r="G387">
        <f t="shared" ca="1" si="172"/>
        <v>261</v>
      </c>
      <c r="H387">
        <f t="shared" ca="1" si="172"/>
        <v>213</v>
      </c>
      <c r="I387" s="14" t="str">
        <f t="shared" ca="1" si="172"/>
        <v/>
      </c>
      <c r="J387" t="str">
        <f t="shared" ref="J387:V388" ca="1" si="175">IF(ISBLANK(INDIRECT(ADDRESS(ROW(),J$1,4,1,"Raw_Data"))),"",(INDIRECT(ADDRESS(ROW(),J$1,4,1,"Raw_Data"))))</f>
        <v/>
      </c>
      <c r="K387" t="str">
        <f t="shared" ca="1" si="175"/>
        <v/>
      </c>
      <c r="L387" t="str">
        <f t="shared" ca="1" si="175"/>
        <v>w</v>
      </c>
      <c r="M387" t="str">
        <f t="shared" ca="1" si="175"/>
        <v/>
      </c>
      <c r="N387" t="str">
        <f t="shared" ca="1" si="175"/>
        <v/>
      </c>
      <c r="O387" t="str">
        <f t="shared" ca="1" si="175"/>
        <v/>
      </c>
      <c r="P387" t="str">
        <f t="shared" ca="1" si="175"/>
        <v/>
      </c>
      <c r="Q387" t="str">
        <f t="shared" ca="1" si="175"/>
        <v/>
      </c>
      <c r="R387" t="str">
        <f t="shared" ca="1" si="175"/>
        <v/>
      </c>
      <c r="S387" t="str">
        <f t="shared" ca="1" si="175"/>
        <v/>
      </c>
      <c r="T387" t="str">
        <f t="shared" ca="1" si="175"/>
        <v/>
      </c>
      <c r="U387" t="str">
        <f t="shared" ca="1" si="175"/>
        <v/>
      </c>
      <c r="V387" t="str">
        <f t="shared" ca="1" si="175"/>
        <v/>
      </c>
      <c r="W387" t="str">
        <f t="shared" ca="1" si="173"/>
        <v/>
      </c>
      <c r="X387" t="str">
        <f t="shared" ca="1" si="173"/>
        <v/>
      </c>
      <c r="Y387" t="str">
        <f t="shared" ca="1" si="173"/>
        <v/>
      </c>
      <c r="Z387" t="str">
        <f t="shared" ca="1" si="173"/>
        <v/>
      </c>
      <c r="AA387" t="str">
        <f t="shared" ca="1" si="173"/>
        <v/>
      </c>
      <c r="AB387" t="str">
        <f t="shared" ca="1" si="160"/>
        <v/>
      </c>
      <c r="AC387" t="str">
        <f t="shared" ca="1" si="174"/>
        <v/>
      </c>
      <c r="AD387" t="str">
        <f t="shared" ca="1" si="174"/>
        <v/>
      </c>
      <c r="AE387" t="str">
        <f t="shared" ca="1" si="174"/>
        <v/>
      </c>
      <c r="AF387" t="str">
        <f t="shared" ca="1" si="174"/>
        <v>X</v>
      </c>
      <c r="AG387" t="str">
        <f t="shared" ca="1" si="174"/>
        <v/>
      </c>
      <c r="AH387" t="str">
        <f t="shared" ca="1" si="174"/>
        <v/>
      </c>
      <c r="AI387" t="str">
        <f t="shared" ca="1" si="174"/>
        <v/>
      </c>
      <c r="AJ387" t="str">
        <f t="shared" ca="1" si="174"/>
        <v/>
      </c>
      <c r="AK387" t="str">
        <f t="shared" ca="1" si="174"/>
        <v/>
      </c>
      <c r="AL387" t="str">
        <f t="shared" ca="1" si="174"/>
        <v/>
      </c>
      <c r="AM387" t="str">
        <f t="shared" ca="1" si="174"/>
        <v/>
      </c>
    </row>
    <row r="388" spans="1:39" x14ac:dyDescent="0.25">
      <c r="A388">
        <f t="shared" ref="A388:R403" ca="1" si="176">IF(ISBLANK(INDIRECT(ADDRESS(ROW(),A$1,4,1,"Raw_Data"))),"",(INDIRECT(ADDRESS(ROW(),A$1,4,1,"Raw_Data"))))</f>
        <v>2068.1999999999998</v>
      </c>
      <c r="B388">
        <f t="shared" ca="1" si="176"/>
        <v>120.9</v>
      </c>
      <c r="D388" t="str">
        <f t="shared" ca="1" si="176"/>
        <v/>
      </c>
      <c r="E388" t="str">
        <f t="shared" ca="1" si="176"/>
        <v>Old Bangor and Aroostook Railroad bed (800)</v>
      </c>
      <c r="F388" t="str">
        <f t="shared" ca="1" si="176"/>
        <v/>
      </c>
      <c r="G388">
        <f t="shared" ca="1" si="176"/>
        <v>261</v>
      </c>
      <c r="H388">
        <f t="shared" ca="1" si="176"/>
        <v>213</v>
      </c>
      <c r="I388" s="14" t="str">
        <f t="shared" ca="1" si="172"/>
        <v/>
      </c>
      <c r="J388" t="str">
        <f t="shared" ca="1" si="176"/>
        <v/>
      </c>
      <c r="K388" t="str">
        <f t="shared" ca="1" si="176"/>
        <v/>
      </c>
      <c r="L388" t="str">
        <f t="shared" ca="1" si="176"/>
        <v/>
      </c>
      <c r="M388" t="str">
        <f t="shared" ca="1" si="176"/>
        <v/>
      </c>
      <c r="N388" t="str">
        <f t="shared" ca="1" si="176"/>
        <v/>
      </c>
      <c r="O388" t="str">
        <f t="shared" ca="1" si="176"/>
        <v/>
      </c>
      <c r="P388" t="str">
        <f t="shared" ca="1" si="176"/>
        <v/>
      </c>
      <c r="Q388" t="str">
        <f t="shared" ca="1" si="176"/>
        <v/>
      </c>
      <c r="R388" t="str">
        <f t="shared" ca="1" si="176"/>
        <v/>
      </c>
      <c r="S388" t="str">
        <f t="shared" ca="1" si="175"/>
        <v/>
      </c>
      <c r="T388" t="str">
        <f t="shared" ca="1" si="175"/>
        <v/>
      </c>
      <c r="U388" t="str">
        <f t="shared" ca="1" si="175"/>
        <v/>
      </c>
      <c r="V388" t="str">
        <f t="shared" ca="1" si="175"/>
        <v/>
      </c>
      <c r="W388" t="str">
        <f t="shared" ca="1" si="173"/>
        <v/>
      </c>
      <c r="X388" t="str">
        <f t="shared" ca="1" si="173"/>
        <v/>
      </c>
      <c r="Y388" t="str">
        <f t="shared" ca="1" si="173"/>
        <v/>
      </c>
      <c r="Z388" t="str">
        <f t="shared" ca="1" si="173"/>
        <v/>
      </c>
      <c r="AA388" t="str">
        <f t="shared" ca="1" si="173"/>
        <v/>
      </c>
      <c r="AB388" t="str">
        <f t="shared" ca="1" si="160"/>
        <v/>
      </c>
      <c r="AC388" t="str">
        <f t="shared" ca="1" si="174"/>
        <v/>
      </c>
      <c r="AD388" t="str">
        <f t="shared" ca="1" si="174"/>
        <v/>
      </c>
      <c r="AE388" t="str">
        <f t="shared" ca="1" si="174"/>
        <v/>
      </c>
      <c r="AF388" t="str">
        <f t="shared" ca="1" si="174"/>
        <v/>
      </c>
      <c r="AG388" t="str">
        <f t="shared" ca="1" si="174"/>
        <v/>
      </c>
      <c r="AH388" t="str">
        <f t="shared" ca="1" si="174"/>
        <v/>
      </c>
      <c r="AI388" t="str">
        <f t="shared" ca="1" si="174"/>
        <v/>
      </c>
      <c r="AJ388" t="str">
        <f t="shared" ca="1" si="174"/>
        <v/>
      </c>
      <c r="AK388" t="str">
        <f t="shared" ca="1" si="174"/>
        <v/>
      </c>
      <c r="AL388" t="str">
        <f t="shared" ca="1" si="174"/>
        <v/>
      </c>
      <c r="AM388" t="str">
        <f t="shared" ca="1" si="174"/>
        <v/>
      </c>
    </row>
    <row r="389" spans="1:39" x14ac:dyDescent="0.25">
      <c r="A389">
        <f t="shared" ca="1" si="176"/>
        <v>2068.3000000000002</v>
      </c>
      <c r="B389">
        <f t="shared" ref="B389:V396" ca="1" si="177">IF(ISBLANK(INDIRECT(ADDRESS(ROW(),B$1,4,1,"Raw_Data"))),"",(INDIRECT(ADDRESS(ROW(),B$1,4,1,"Raw_Data"))))</f>
        <v>120.8</v>
      </c>
      <c r="D389" t="str">
        <f t="shared" ca="1" si="177"/>
        <v/>
      </c>
      <c r="E389" t="str">
        <f t="shared" ca="1" si="177"/>
        <v xml:space="preserve">Shirley-Blanchard Road (880)...paved </v>
      </c>
      <c r="F389" t="str">
        <f t="shared" ca="1" si="177"/>
        <v/>
      </c>
      <c r="G389">
        <f t="shared" ca="1" si="177"/>
        <v>261</v>
      </c>
      <c r="H389">
        <f t="shared" ca="1" si="177"/>
        <v>213</v>
      </c>
      <c r="I389" s="14" t="str">
        <f t="shared" ca="1" si="172"/>
        <v/>
      </c>
      <c r="J389" t="str">
        <f t="shared" ca="1" si="177"/>
        <v/>
      </c>
      <c r="K389" t="str">
        <f t="shared" ca="1" si="177"/>
        <v/>
      </c>
      <c r="L389" t="str">
        <f t="shared" ca="1" si="177"/>
        <v>R; P</v>
      </c>
      <c r="M389" t="str">
        <f t="shared" ca="1" si="177"/>
        <v/>
      </c>
      <c r="N389" t="str">
        <f t="shared" ca="1" si="177"/>
        <v/>
      </c>
      <c r="O389" t="str">
        <f t="shared" ca="1" si="177"/>
        <v/>
      </c>
      <c r="P389" t="str">
        <f t="shared" ca="1" si="177"/>
        <v/>
      </c>
      <c r="Q389" t="str">
        <f t="shared" ca="1" si="177"/>
        <v/>
      </c>
      <c r="R389" t="str">
        <f t="shared" ca="1" si="177"/>
        <v/>
      </c>
      <c r="S389" t="str">
        <f t="shared" ca="1" si="177"/>
        <v/>
      </c>
      <c r="T389" t="str">
        <f t="shared" ca="1" si="177"/>
        <v/>
      </c>
      <c r="U389" t="str">
        <f t="shared" ca="1" si="177"/>
        <v>X</v>
      </c>
      <c r="V389" t="str">
        <f t="shared" ca="1" si="177"/>
        <v/>
      </c>
      <c r="W389" t="str">
        <f t="shared" ca="1" si="173"/>
        <v/>
      </c>
      <c r="X389" t="str">
        <f t="shared" ca="1" si="173"/>
        <v/>
      </c>
      <c r="Y389" t="str">
        <f t="shared" ca="1" si="173"/>
        <v/>
      </c>
      <c r="Z389" t="str">
        <f t="shared" ca="1" si="173"/>
        <v/>
      </c>
      <c r="AA389" t="str">
        <f t="shared" ca="1" si="173"/>
        <v/>
      </c>
      <c r="AB389" t="str">
        <f t="shared" ca="1" si="160"/>
        <v/>
      </c>
      <c r="AC389" t="str">
        <f t="shared" ca="1" si="174"/>
        <v/>
      </c>
      <c r="AD389" t="str">
        <f t="shared" ca="1" si="174"/>
        <v/>
      </c>
      <c r="AE389" t="str">
        <f t="shared" ca="1" si="174"/>
        <v/>
      </c>
      <c r="AF389" t="str">
        <f t="shared" ca="1" si="174"/>
        <v/>
      </c>
      <c r="AG389" t="str">
        <f t="shared" ca="1" si="174"/>
        <v/>
      </c>
      <c r="AH389" t="str">
        <f t="shared" ca="1" si="174"/>
        <v/>
      </c>
      <c r="AI389" t="str">
        <f t="shared" ca="1" si="174"/>
        <v/>
      </c>
      <c r="AJ389" t="str">
        <f t="shared" ca="1" si="174"/>
        <v/>
      </c>
      <c r="AK389" t="str">
        <f t="shared" ca="1" si="174"/>
        <v/>
      </c>
      <c r="AL389" t="str">
        <f t="shared" ca="1" si="174"/>
        <v/>
      </c>
      <c r="AM389" t="str">
        <f t="shared" ca="1" si="174"/>
        <v/>
      </c>
    </row>
    <row r="390" spans="1:39" x14ac:dyDescent="0.25">
      <c r="A390">
        <f t="shared" ca="1" si="176"/>
        <v>2071.3000000000002</v>
      </c>
      <c r="B390">
        <f t="shared" ca="1" si="177"/>
        <v>117.8</v>
      </c>
      <c r="D390" t="str">
        <f t="shared" ca="1" si="177"/>
        <v/>
      </c>
      <c r="E390" t="str">
        <f t="shared" ca="1" si="177"/>
        <v>Blue-blaze to Pleasant St. Lake Hebron (900)</v>
      </c>
      <c r="F390" t="str">
        <f t="shared" ca="1" si="177"/>
        <v/>
      </c>
      <c r="G390">
        <f t="shared" ca="1" si="177"/>
        <v>262</v>
      </c>
      <c r="H390">
        <f t="shared" ca="1" si="177"/>
        <v>213</v>
      </c>
      <c r="I390" s="14" t="str">
        <f t="shared" ca="1" si="172"/>
        <v/>
      </c>
      <c r="J390" t="str">
        <f t="shared" ca="1" si="177"/>
        <v/>
      </c>
      <c r="K390" t="str">
        <f t="shared" ca="1" si="177"/>
        <v/>
      </c>
      <c r="L390" t="str">
        <f t="shared" ca="1" si="177"/>
        <v>C (E-0.3m R; P; 1.7m Monson)</v>
      </c>
      <c r="M390" t="str">
        <f t="shared" ca="1" si="177"/>
        <v>E-0.3m</v>
      </c>
      <c r="N390" t="str">
        <f t="shared" ca="1" si="177"/>
        <v/>
      </c>
      <c r="O390" t="str">
        <f t="shared" ca="1" si="177"/>
        <v/>
      </c>
      <c r="P390" t="str">
        <f t="shared" ca="1" si="177"/>
        <v>X</v>
      </c>
      <c r="Q390" t="str">
        <f t="shared" ca="1" si="177"/>
        <v/>
      </c>
      <c r="R390" t="str">
        <f t="shared" ca="1" si="177"/>
        <v/>
      </c>
      <c r="S390" t="str">
        <f t="shared" ca="1" si="177"/>
        <v/>
      </c>
      <c r="T390" t="str">
        <f t="shared" ca="1" si="177"/>
        <v/>
      </c>
      <c r="U390" t="str">
        <f t="shared" ca="1" si="177"/>
        <v>X</v>
      </c>
      <c r="V390" t="str">
        <f t="shared" ca="1" si="177"/>
        <v/>
      </c>
      <c r="W390" t="str">
        <f t="shared" ca="1" si="173"/>
        <v/>
      </c>
      <c r="X390" t="str">
        <f t="shared" ca="1" si="173"/>
        <v/>
      </c>
      <c r="Y390" t="str">
        <f t="shared" ca="1" si="173"/>
        <v/>
      </c>
      <c r="Z390" t="str">
        <f t="shared" ca="1" si="173"/>
        <v/>
      </c>
      <c r="AA390" t="str">
        <f t="shared" ca="1" si="173"/>
        <v/>
      </c>
      <c r="AB390" t="str">
        <f t="shared" ca="1" si="160"/>
        <v/>
      </c>
      <c r="AC390" t="str">
        <f t="shared" ca="1" si="174"/>
        <v/>
      </c>
      <c r="AD390" t="str">
        <f t="shared" ca="1" si="174"/>
        <v/>
      </c>
      <c r="AE390" t="str">
        <f t="shared" ca="1" si="174"/>
        <v/>
      </c>
      <c r="AF390" t="str">
        <f t="shared" ca="1" si="174"/>
        <v/>
      </c>
      <c r="AG390" t="str">
        <f t="shared" ca="1" si="174"/>
        <v>X</v>
      </c>
      <c r="AH390" t="str">
        <f t="shared" ca="1" si="174"/>
        <v/>
      </c>
      <c r="AI390" t="str">
        <f t="shared" ca="1" si="174"/>
        <v/>
      </c>
      <c r="AJ390" t="str">
        <f t="shared" ca="1" si="174"/>
        <v/>
      </c>
      <c r="AK390" t="str">
        <f t="shared" ca="1" si="174"/>
        <v/>
      </c>
      <c r="AL390" t="str">
        <f t="shared" ca="1" si="174"/>
        <v/>
      </c>
      <c r="AM390" t="str">
        <f t="shared" ca="1" si="174"/>
        <v/>
      </c>
    </row>
    <row r="391" spans="1:39" x14ac:dyDescent="0.25">
      <c r="A391">
        <f t="shared" ca="1" si="176"/>
        <v>2072.4</v>
      </c>
      <c r="B391">
        <f t="shared" ca="1" si="177"/>
        <v>116.7</v>
      </c>
      <c r="D391" t="str">
        <f t="shared" ca="1" si="177"/>
        <v/>
      </c>
      <c r="E391" t="str">
        <f t="shared" ca="1" si="177"/>
        <v>Buck Hill (1390)</v>
      </c>
      <c r="F391" t="str">
        <f t="shared" ca="1" si="177"/>
        <v/>
      </c>
      <c r="G391">
        <f t="shared" ca="1" si="177"/>
        <v>262</v>
      </c>
      <c r="H391">
        <f t="shared" ca="1" si="177"/>
        <v>213</v>
      </c>
      <c r="I391" s="14" t="str">
        <f t="shared" ca="1" si="172"/>
        <v/>
      </c>
      <c r="J391" t="str">
        <f t="shared" ca="1" si="177"/>
        <v/>
      </c>
      <c r="K391" t="str">
        <f t="shared" ca="1" si="177"/>
        <v/>
      </c>
      <c r="L391" t="str">
        <f t="shared" ca="1" si="177"/>
        <v/>
      </c>
      <c r="M391" t="str">
        <f t="shared" ca="1" si="177"/>
        <v/>
      </c>
      <c r="N391" t="str">
        <f t="shared" ca="1" si="177"/>
        <v/>
      </c>
      <c r="O391" t="str">
        <f t="shared" ca="1" si="177"/>
        <v/>
      </c>
      <c r="P391" t="str">
        <f t="shared" ca="1" si="177"/>
        <v/>
      </c>
      <c r="Q391" t="str">
        <f t="shared" ca="1" si="177"/>
        <v/>
      </c>
      <c r="R391" t="str">
        <f t="shared" ca="1" si="177"/>
        <v/>
      </c>
      <c r="S391" t="str">
        <f t="shared" ca="1" si="177"/>
        <v/>
      </c>
      <c r="T391" t="str">
        <f t="shared" ca="1" si="177"/>
        <v/>
      </c>
      <c r="U391" t="str">
        <f t="shared" ca="1" si="177"/>
        <v/>
      </c>
      <c r="V391" t="str">
        <f t="shared" ca="1" si="177"/>
        <v/>
      </c>
      <c r="W391" t="str">
        <f t="shared" ref="W391:AA400" ca="1" si="178">IF(ISBLANK(INDIRECT(ADDRESS(ROW(),W$1,4,1,"Raw_Data"))),"",(INDIRECT(ADDRESS(ROW(),W$1,4,1,"Raw_Data"))))</f>
        <v/>
      </c>
      <c r="X391" t="str">
        <f t="shared" ca="1" si="178"/>
        <v/>
      </c>
      <c r="Y391" t="str">
        <f t="shared" ca="1" si="178"/>
        <v/>
      </c>
      <c r="Z391" t="str">
        <f t="shared" ca="1" si="178"/>
        <v/>
      </c>
      <c r="AA391" t="str">
        <f t="shared" ca="1" si="178"/>
        <v/>
      </c>
      <c r="AB391" t="str">
        <f t="shared" ca="1" si="160"/>
        <v/>
      </c>
      <c r="AC391" t="str">
        <f t="shared" ref="AC391:AM400" ca="1" si="179">IF(ISBLANK(INDIRECT(ADDRESS(ROW(),AC$1,4,1,"Raw_Data"))),"",(INDIRECT(ADDRESS(ROW(),AC$1,4,1,"Raw_Data"))))</f>
        <v/>
      </c>
      <c r="AD391" t="str">
        <f t="shared" ca="1" si="179"/>
        <v/>
      </c>
      <c r="AE391" t="str">
        <f t="shared" ca="1" si="179"/>
        <v/>
      </c>
      <c r="AF391" t="str">
        <f t="shared" ca="1" si="179"/>
        <v/>
      </c>
      <c r="AG391" t="str">
        <f t="shared" ca="1" si="179"/>
        <v/>
      </c>
      <c r="AH391" t="str">
        <f t="shared" ca="1" si="179"/>
        <v/>
      </c>
      <c r="AI391" t="str">
        <f t="shared" ca="1" si="179"/>
        <v/>
      </c>
      <c r="AJ391" t="str">
        <f t="shared" ca="1" si="179"/>
        <v/>
      </c>
      <c r="AK391" t="str">
        <f t="shared" ca="1" si="179"/>
        <v/>
      </c>
      <c r="AL391" t="str">
        <f t="shared" ca="1" si="179"/>
        <v/>
      </c>
      <c r="AM391" t="str">
        <f t="shared" ca="1" si="179"/>
        <v/>
      </c>
    </row>
    <row r="392" spans="1:39" x14ac:dyDescent="0.25">
      <c r="A392">
        <f t="shared" ca="1" si="176"/>
        <v>2073.1999999999998</v>
      </c>
      <c r="B392">
        <f t="shared" ca="1" si="177"/>
        <v>115.9</v>
      </c>
      <c r="D392" t="str">
        <f t="shared" ca="1" si="177"/>
        <v/>
      </c>
      <c r="E392" t="str">
        <f t="shared" ca="1" si="177"/>
        <v>Trail to Doughty Ponds (1240)</v>
      </c>
      <c r="F392" t="str">
        <f t="shared" ca="1" si="177"/>
        <v/>
      </c>
      <c r="G392">
        <f t="shared" ca="1" si="177"/>
        <v>262</v>
      </c>
      <c r="H392">
        <f t="shared" ca="1" si="177"/>
        <v>214</v>
      </c>
      <c r="I392" s="14" t="str">
        <f t="shared" ca="1" si="172"/>
        <v/>
      </c>
      <c r="J392" t="str">
        <f t="shared" ca="1" si="177"/>
        <v/>
      </c>
      <c r="K392" t="str">
        <f t="shared" ca="1" si="177"/>
        <v/>
      </c>
      <c r="L392" t="str">
        <f t="shared" ca="1" si="177"/>
        <v/>
      </c>
      <c r="M392" t="str">
        <f t="shared" ca="1" si="177"/>
        <v/>
      </c>
      <c r="N392" t="str">
        <f t="shared" ca="1" si="177"/>
        <v/>
      </c>
      <c r="O392" t="str">
        <f t="shared" ca="1" si="177"/>
        <v/>
      </c>
      <c r="P392" t="str">
        <f t="shared" ca="1" si="177"/>
        <v/>
      </c>
      <c r="Q392" t="str">
        <f t="shared" ca="1" si="177"/>
        <v/>
      </c>
      <c r="R392" t="str">
        <f t="shared" ca="1" si="177"/>
        <v/>
      </c>
      <c r="S392" t="str">
        <f t="shared" ca="1" si="177"/>
        <v/>
      </c>
      <c r="T392" t="str">
        <f t="shared" ca="1" si="177"/>
        <v/>
      </c>
      <c r="U392" t="str">
        <f t="shared" ca="1" si="177"/>
        <v/>
      </c>
      <c r="V392" t="str">
        <f t="shared" ca="1" si="177"/>
        <v/>
      </c>
      <c r="W392" t="str">
        <f t="shared" ca="1" si="178"/>
        <v/>
      </c>
      <c r="X392" t="str">
        <f t="shared" ca="1" si="178"/>
        <v/>
      </c>
      <c r="Y392" t="str">
        <f t="shared" ca="1" si="178"/>
        <v/>
      </c>
      <c r="Z392" t="str">
        <f t="shared" ca="1" si="178"/>
        <v/>
      </c>
      <c r="AA392" t="str">
        <f t="shared" ca="1" si="178"/>
        <v/>
      </c>
      <c r="AB392" t="str">
        <f t="shared" ca="1" si="160"/>
        <v/>
      </c>
      <c r="AC392" t="str">
        <f t="shared" ca="1" si="179"/>
        <v/>
      </c>
      <c r="AD392" t="str">
        <f t="shared" ca="1" si="179"/>
        <v/>
      </c>
      <c r="AE392" t="str">
        <f t="shared" ca="1" si="179"/>
        <v/>
      </c>
      <c r="AF392" t="str">
        <f t="shared" ca="1" si="179"/>
        <v/>
      </c>
      <c r="AG392" t="str">
        <f t="shared" ca="1" si="179"/>
        <v/>
      </c>
      <c r="AH392" t="str">
        <f t="shared" ca="1" si="179"/>
        <v/>
      </c>
      <c r="AI392" t="str">
        <f t="shared" ca="1" si="179"/>
        <v/>
      </c>
      <c r="AJ392" t="str">
        <f t="shared" ca="1" si="179"/>
        <v/>
      </c>
      <c r="AK392" t="str">
        <f t="shared" ca="1" si="179"/>
        <v/>
      </c>
      <c r="AL392" t="str">
        <f t="shared" ca="1" si="179"/>
        <v/>
      </c>
      <c r="AM392" t="str">
        <f t="shared" ca="1" si="179"/>
        <v/>
      </c>
    </row>
    <row r="393" spans="1:39" s="11" customFormat="1" x14ac:dyDescent="0.25">
      <c r="A393" s="11">
        <f t="shared" ca="1" si="176"/>
        <v>2074.6</v>
      </c>
      <c r="B393" s="11">
        <f t="shared" ca="1" si="177"/>
        <v>114.5</v>
      </c>
      <c r="C393" s="11">
        <f ca="1">B393-B494</f>
        <v>99.4</v>
      </c>
      <c r="D393" s="11" t="str">
        <f t="shared" ca="1" si="177"/>
        <v>TOWN</v>
      </c>
      <c r="E393" s="11" t="str">
        <f t="shared" ca="1" si="177"/>
        <v>Maine 15 (1215) Monson Maine 04464 Greenville Maine</v>
      </c>
      <c r="F393" s="11" t="str">
        <f t="shared" ca="1" si="177"/>
        <v>[Stay at Shaw's - free pickup/return with stay - Mail Drop In TOWN!]</v>
      </c>
      <c r="G393" s="11">
        <f t="shared" ca="1" si="177"/>
        <v>262</v>
      </c>
      <c r="H393" s="11">
        <f t="shared" ca="1" si="177"/>
        <v>214</v>
      </c>
      <c r="I393" s="11" t="str">
        <f t="shared" ca="1" si="172"/>
        <v/>
      </c>
      <c r="J393" s="11" t="str">
        <f t="shared" ca="1" si="177"/>
        <v/>
      </c>
      <c r="K393" s="11" t="str">
        <f t="shared" ca="1" si="177"/>
        <v/>
      </c>
      <c r="L393" s="11" t="str">
        <f t="shared" ca="1" si="177"/>
        <v>R; P (E-4m PO; H; G; L; M; cl; sh; f) (W-10m G; L; M; O; D; V; f)</v>
      </c>
      <c r="M393" s="11" t="str">
        <f t="shared" ca="1" si="177"/>
        <v/>
      </c>
      <c r="N393" s="11" t="str">
        <f t="shared" ca="1" si="177"/>
        <v/>
      </c>
      <c r="O393" s="11" t="str">
        <f t="shared" ca="1" si="177"/>
        <v>X</v>
      </c>
      <c r="P393" s="11" t="str">
        <f t="shared" ca="1" si="177"/>
        <v/>
      </c>
      <c r="Q393" s="11" t="str">
        <f t="shared" ca="1" si="177"/>
        <v>X</v>
      </c>
      <c r="R393" s="11" t="str">
        <f t="shared" ca="1" si="177"/>
        <v>X</v>
      </c>
      <c r="S393" s="11" t="str">
        <f t="shared" ca="1" si="177"/>
        <v>X</v>
      </c>
      <c r="T393" s="11" t="str">
        <f t="shared" ca="1" si="177"/>
        <v>X</v>
      </c>
      <c r="U393" s="11" t="str">
        <f t="shared" ca="1" si="177"/>
        <v>X</v>
      </c>
      <c r="V393" s="11" t="str">
        <f t="shared" ca="1" si="177"/>
        <v>X</v>
      </c>
      <c r="W393" s="11" t="str">
        <f t="shared" ca="1" si="178"/>
        <v/>
      </c>
      <c r="X393" s="11" t="str">
        <f t="shared" ca="1" si="178"/>
        <v>X</v>
      </c>
      <c r="Y393" s="11" t="str">
        <f t="shared" ca="1" si="178"/>
        <v>X</v>
      </c>
      <c r="Z393" s="11" t="str">
        <f t="shared" ca="1" si="178"/>
        <v/>
      </c>
      <c r="AA393" s="11" t="str">
        <f t="shared" ca="1" si="178"/>
        <v/>
      </c>
      <c r="AB393" s="11" t="str">
        <f t="shared" ca="1" si="160"/>
        <v>X</v>
      </c>
      <c r="AC393" s="11" t="str">
        <f t="shared" ca="1" si="179"/>
        <v/>
      </c>
      <c r="AD393" s="11" t="str">
        <f t="shared" ca="1" si="179"/>
        <v>X</v>
      </c>
      <c r="AE393" s="11" t="str">
        <f t="shared" ca="1" si="179"/>
        <v>X</v>
      </c>
      <c r="AF393" s="11" t="str">
        <f t="shared" ca="1" si="179"/>
        <v/>
      </c>
      <c r="AG393" s="11" t="str">
        <f t="shared" ca="1" si="179"/>
        <v>X</v>
      </c>
      <c r="AH393" s="11">
        <f t="shared" ca="1" si="179"/>
        <v>4</v>
      </c>
      <c r="AI393" s="11" t="str">
        <f t="shared" ca="1" si="179"/>
        <v>M-F 7:30-11:30 &amp; 12:30-4, Sa 7:30-11</v>
      </c>
      <c r="AJ393" s="11" t="str">
        <f t="shared" ca="1" si="179"/>
        <v>(207) 997-3975</v>
      </c>
      <c r="AK393" s="11" t="str">
        <f t="shared" ca="1" si="179"/>
        <v/>
      </c>
      <c r="AL393" s="11" t="str">
        <f t="shared" ca="1" si="179"/>
        <v/>
      </c>
      <c r="AM393" s="11" t="str">
        <f t="shared" ca="1" si="179"/>
        <v/>
      </c>
    </row>
    <row r="394" spans="1:39" x14ac:dyDescent="0.25">
      <c r="A394">
        <f t="shared" ca="1" si="176"/>
        <v>2074.6</v>
      </c>
      <c r="B394" t="str">
        <f t="shared" ca="1" si="177"/>
        <v/>
      </c>
      <c r="C394" s="16" t="s">
        <v>1048</v>
      </c>
      <c r="D394" t="str">
        <f t="shared" ca="1" si="177"/>
        <v/>
      </c>
      <c r="E394" t="str">
        <f t="shared" ca="1" si="177"/>
        <v>*** Start 100 Mile Wilderness ***</v>
      </c>
      <c r="F394" t="str">
        <f t="shared" ca="1" si="177"/>
        <v/>
      </c>
      <c r="G394">
        <f t="shared" ca="1" si="177"/>
        <v>262</v>
      </c>
      <c r="H394">
        <f t="shared" ca="1" si="177"/>
        <v>214</v>
      </c>
      <c r="I394" s="14" t="str">
        <f t="shared" ca="1" si="172"/>
        <v/>
      </c>
      <c r="J394" t="str">
        <f t="shared" ca="1" si="177"/>
        <v/>
      </c>
      <c r="K394" t="str">
        <f t="shared" ca="1" si="177"/>
        <v/>
      </c>
      <c r="L394" t="str">
        <f t="shared" ca="1" si="177"/>
        <v/>
      </c>
      <c r="M394" t="str">
        <f t="shared" ca="1" si="177"/>
        <v/>
      </c>
      <c r="N394" t="str">
        <f t="shared" ca="1" si="177"/>
        <v/>
      </c>
      <c r="O394" t="str">
        <f t="shared" ca="1" si="177"/>
        <v/>
      </c>
      <c r="P394" t="str">
        <f t="shared" ca="1" si="177"/>
        <v/>
      </c>
      <c r="Q394" t="str">
        <f t="shared" ca="1" si="177"/>
        <v/>
      </c>
      <c r="R394" t="str">
        <f t="shared" ca="1" si="177"/>
        <v/>
      </c>
      <c r="S394" t="str">
        <f t="shared" ca="1" si="177"/>
        <v/>
      </c>
      <c r="T394" t="str">
        <f t="shared" ca="1" si="177"/>
        <v/>
      </c>
      <c r="U394" t="str">
        <f t="shared" ca="1" si="177"/>
        <v/>
      </c>
      <c r="V394" t="str">
        <f t="shared" ca="1" si="177"/>
        <v/>
      </c>
      <c r="W394" t="str">
        <f t="shared" ca="1" si="178"/>
        <v/>
      </c>
      <c r="X394" t="str">
        <f t="shared" ca="1" si="178"/>
        <v/>
      </c>
      <c r="Y394" t="str">
        <f t="shared" ca="1" si="178"/>
        <v/>
      </c>
      <c r="Z394" t="str">
        <f t="shared" ca="1" si="178"/>
        <v/>
      </c>
      <c r="AA394" t="str">
        <f t="shared" ca="1" si="178"/>
        <v/>
      </c>
      <c r="AB394" t="str">
        <f t="shared" ca="1" si="160"/>
        <v/>
      </c>
      <c r="AC394" t="str">
        <f t="shared" ca="1" si="179"/>
        <v/>
      </c>
      <c r="AD394" t="str">
        <f t="shared" ca="1" si="179"/>
        <v/>
      </c>
      <c r="AE394" t="str">
        <f t="shared" ca="1" si="179"/>
        <v/>
      </c>
      <c r="AF394" t="str">
        <f t="shared" ca="1" si="179"/>
        <v/>
      </c>
      <c r="AG394" t="str">
        <f t="shared" ca="1" si="179"/>
        <v/>
      </c>
      <c r="AH394" t="str">
        <f t="shared" ca="1" si="179"/>
        <v/>
      </c>
      <c r="AI394" t="str">
        <f t="shared" ca="1" si="179"/>
        <v/>
      </c>
      <c r="AJ394" t="str">
        <f t="shared" ca="1" si="179"/>
        <v/>
      </c>
      <c r="AK394" t="str">
        <f t="shared" ca="1" si="179"/>
        <v/>
      </c>
      <c r="AL394" t="str">
        <f t="shared" ca="1" si="179"/>
        <v/>
      </c>
      <c r="AM394" t="str">
        <f t="shared" ca="1" si="179"/>
        <v/>
      </c>
    </row>
    <row r="395" spans="1:39" x14ac:dyDescent="0.25">
      <c r="A395">
        <f t="shared" ca="1" si="176"/>
        <v>2074.6999999999998</v>
      </c>
      <c r="B395">
        <f t="shared" ca="1" si="177"/>
        <v>114.4</v>
      </c>
      <c r="C395" s="16" t="s">
        <v>1048</v>
      </c>
      <c r="D395" t="str">
        <f t="shared" ca="1" si="177"/>
        <v/>
      </c>
      <c r="E395" t="str">
        <f t="shared" ca="1" si="177"/>
        <v>Goodell Brook Spectacle Pond Outlet (1163)</v>
      </c>
      <c r="F395" t="str">
        <f t="shared" ca="1" si="177"/>
        <v/>
      </c>
      <c r="G395">
        <f t="shared" ca="1" si="177"/>
        <v>262</v>
      </c>
      <c r="H395">
        <f t="shared" ca="1" si="177"/>
        <v>214</v>
      </c>
      <c r="I395" s="14" t="str">
        <f t="shared" ca="1" si="172"/>
        <v/>
      </c>
      <c r="J395" t="str">
        <f t="shared" ca="1" si="177"/>
        <v>MATC Maine Map 3</v>
      </c>
      <c r="K395" t="str">
        <f t="shared" ca="1" si="177"/>
        <v/>
      </c>
      <c r="L395" t="str">
        <f t="shared" ca="1" si="177"/>
        <v>w</v>
      </c>
      <c r="M395" t="str">
        <f t="shared" ca="1" si="177"/>
        <v/>
      </c>
      <c r="N395" t="str">
        <f t="shared" ca="1" si="177"/>
        <v/>
      </c>
      <c r="O395" t="str">
        <f t="shared" ca="1" si="177"/>
        <v/>
      </c>
      <c r="P395" t="str">
        <f t="shared" ca="1" si="177"/>
        <v/>
      </c>
      <c r="Q395" t="str">
        <f t="shared" ca="1" si="177"/>
        <v/>
      </c>
      <c r="R395" t="str">
        <f t="shared" ca="1" si="177"/>
        <v/>
      </c>
      <c r="S395" t="str">
        <f t="shared" ca="1" si="177"/>
        <v/>
      </c>
      <c r="T395" t="str">
        <f t="shared" ca="1" si="177"/>
        <v/>
      </c>
      <c r="U395" t="str">
        <f t="shared" ca="1" si="177"/>
        <v/>
      </c>
      <c r="V395" t="str">
        <f t="shared" ca="1" si="177"/>
        <v/>
      </c>
      <c r="W395" t="str">
        <f t="shared" ca="1" si="178"/>
        <v/>
      </c>
      <c r="X395" t="str">
        <f t="shared" ca="1" si="178"/>
        <v/>
      </c>
      <c r="Y395" t="str">
        <f t="shared" ca="1" si="178"/>
        <v/>
      </c>
      <c r="Z395" t="str">
        <f t="shared" ca="1" si="178"/>
        <v/>
      </c>
      <c r="AA395" t="str">
        <f t="shared" ca="1" si="178"/>
        <v/>
      </c>
      <c r="AB395" t="str">
        <f t="shared" ca="1" si="160"/>
        <v/>
      </c>
      <c r="AC395" t="str">
        <f t="shared" ca="1" si="179"/>
        <v/>
      </c>
      <c r="AD395" t="str">
        <f t="shared" ca="1" si="179"/>
        <v/>
      </c>
      <c r="AE395" t="str">
        <f t="shared" ca="1" si="179"/>
        <v/>
      </c>
      <c r="AF395" t="str">
        <f t="shared" ca="1" si="179"/>
        <v>X</v>
      </c>
      <c r="AG395" t="str">
        <f t="shared" ca="1" si="179"/>
        <v/>
      </c>
      <c r="AH395" t="str">
        <f t="shared" ca="1" si="179"/>
        <v/>
      </c>
      <c r="AI395" t="str">
        <f t="shared" ca="1" si="179"/>
        <v/>
      </c>
      <c r="AJ395" t="str">
        <f t="shared" ca="1" si="179"/>
        <v/>
      </c>
      <c r="AK395" t="str">
        <f t="shared" ca="1" si="179"/>
        <v/>
      </c>
      <c r="AL395" t="str">
        <f t="shared" ca="1" si="179"/>
        <v/>
      </c>
      <c r="AM395" t="str">
        <f t="shared" ca="1" si="179"/>
        <v/>
      </c>
    </row>
    <row r="396" spans="1:39" x14ac:dyDescent="0.25">
      <c r="A396">
        <f t="shared" ca="1" si="176"/>
        <v>2075.8000000000002</v>
      </c>
      <c r="B396">
        <f t="shared" ca="1" si="177"/>
        <v>113.3</v>
      </c>
      <c r="C396" s="16" t="s">
        <v>1048</v>
      </c>
      <c r="D396" t="str">
        <f t="shared" ca="1" si="177"/>
        <v/>
      </c>
      <c r="E396" t="str">
        <f t="shared" ca="1" si="177"/>
        <v>Bell Pond (1278)</v>
      </c>
      <c r="F396" t="str">
        <f t="shared" ref="B396:V411" ca="1" si="180">IF(ISBLANK(INDIRECT(ADDRESS(ROW(),F$1,4,1,"Raw_Data"))),"",(INDIRECT(ADDRESS(ROW(),F$1,4,1,"Raw_Data"))))</f>
        <v/>
      </c>
      <c r="G396">
        <f t="shared" ca="1" si="180"/>
        <v>262</v>
      </c>
      <c r="H396">
        <f t="shared" ca="1" si="180"/>
        <v>214</v>
      </c>
      <c r="I396" s="14" t="str">
        <f t="shared" ca="1" si="180"/>
        <v/>
      </c>
      <c r="J396" t="str">
        <f t="shared" ca="1" si="180"/>
        <v/>
      </c>
      <c r="K396" t="str">
        <f t="shared" ca="1" si="180"/>
        <v/>
      </c>
      <c r="L396" t="str">
        <f t="shared" ca="1" si="180"/>
        <v>w</v>
      </c>
      <c r="M396" t="str">
        <f t="shared" ca="1" si="180"/>
        <v/>
      </c>
      <c r="N396" t="str">
        <f t="shared" ca="1" si="180"/>
        <v/>
      </c>
      <c r="O396" t="str">
        <f t="shared" ca="1" si="180"/>
        <v/>
      </c>
      <c r="P396" t="str">
        <f t="shared" ca="1" si="180"/>
        <v/>
      </c>
      <c r="Q396" t="str">
        <f t="shared" ca="1" si="180"/>
        <v/>
      </c>
      <c r="R396" t="str">
        <f t="shared" ca="1" si="180"/>
        <v/>
      </c>
      <c r="S396" t="str">
        <f t="shared" ca="1" si="180"/>
        <v/>
      </c>
      <c r="T396" t="str">
        <f t="shared" ca="1" si="180"/>
        <v/>
      </c>
      <c r="U396" t="str">
        <f t="shared" ca="1" si="180"/>
        <v/>
      </c>
      <c r="V396" t="str">
        <f t="shared" ca="1" si="180"/>
        <v/>
      </c>
      <c r="W396" t="str">
        <f t="shared" ca="1" si="178"/>
        <v/>
      </c>
      <c r="X396" t="str">
        <f t="shared" ca="1" si="178"/>
        <v/>
      </c>
      <c r="Y396" t="str">
        <f t="shared" ca="1" si="178"/>
        <v/>
      </c>
      <c r="Z396" t="str">
        <f t="shared" ca="1" si="178"/>
        <v/>
      </c>
      <c r="AA396" t="str">
        <f t="shared" ca="1" si="178"/>
        <v/>
      </c>
      <c r="AB396" t="str">
        <f t="shared" ca="1" si="160"/>
        <v/>
      </c>
      <c r="AC396" t="str">
        <f t="shared" ca="1" si="179"/>
        <v/>
      </c>
      <c r="AD396" t="str">
        <f t="shared" ca="1" si="179"/>
        <v/>
      </c>
      <c r="AE396" t="str">
        <f t="shared" ca="1" si="179"/>
        <v/>
      </c>
      <c r="AF396" t="str">
        <f t="shared" ca="1" si="179"/>
        <v>X</v>
      </c>
      <c r="AG396" t="str">
        <f t="shared" ca="1" si="179"/>
        <v/>
      </c>
      <c r="AH396" t="str">
        <f t="shared" ca="1" si="179"/>
        <v/>
      </c>
      <c r="AI396" t="str">
        <f t="shared" ca="1" si="179"/>
        <v/>
      </c>
      <c r="AJ396" t="str">
        <f t="shared" ca="1" si="179"/>
        <v/>
      </c>
      <c r="AK396" t="str">
        <f t="shared" ca="1" si="179"/>
        <v/>
      </c>
      <c r="AL396" t="str">
        <f t="shared" ca="1" si="179"/>
        <v/>
      </c>
      <c r="AM396" t="str">
        <f t="shared" ca="1" si="179"/>
        <v/>
      </c>
    </row>
    <row r="397" spans="1:39" x14ac:dyDescent="0.25">
      <c r="A397">
        <f t="shared" ca="1" si="176"/>
        <v>2076.5</v>
      </c>
      <c r="B397">
        <f t="shared" ca="1" si="180"/>
        <v>112.6</v>
      </c>
      <c r="C397" s="16" t="s">
        <v>1048</v>
      </c>
      <c r="D397" t="str">
        <f t="shared" ca="1" si="180"/>
        <v/>
      </c>
      <c r="E397" t="str">
        <f t="shared" ca="1" si="180"/>
        <v>Lily Pond (1130)</v>
      </c>
      <c r="F397" t="str">
        <f t="shared" ca="1" si="180"/>
        <v/>
      </c>
      <c r="G397">
        <f t="shared" ca="1" si="180"/>
        <v>262</v>
      </c>
      <c r="H397">
        <f t="shared" ca="1" si="180"/>
        <v>214</v>
      </c>
      <c r="I397" s="14" t="str">
        <f t="shared" ca="1" si="180"/>
        <v/>
      </c>
      <c r="J397" t="str">
        <f t="shared" ca="1" si="180"/>
        <v/>
      </c>
      <c r="K397" t="str">
        <f t="shared" ca="1" si="180"/>
        <v/>
      </c>
      <c r="L397" t="str">
        <f t="shared" ca="1" si="180"/>
        <v>w</v>
      </c>
      <c r="M397" t="str">
        <f t="shared" ca="1" si="180"/>
        <v/>
      </c>
      <c r="N397" t="str">
        <f t="shared" ca="1" si="180"/>
        <v/>
      </c>
      <c r="O397" t="str">
        <f t="shared" ca="1" si="180"/>
        <v/>
      </c>
      <c r="P397" t="str">
        <f t="shared" ca="1" si="180"/>
        <v/>
      </c>
      <c r="Q397" t="str">
        <f t="shared" ca="1" si="180"/>
        <v/>
      </c>
      <c r="R397" t="str">
        <f t="shared" ca="1" si="180"/>
        <v/>
      </c>
      <c r="S397" t="str">
        <f t="shared" ca="1" si="180"/>
        <v/>
      </c>
      <c r="T397" t="str">
        <f t="shared" ca="1" si="180"/>
        <v/>
      </c>
      <c r="U397" t="str">
        <f t="shared" ca="1" si="180"/>
        <v/>
      </c>
      <c r="V397" t="str">
        <f t="shared" ca="1" si="180"/>
        <v/>
      </c>
      <c r="W397" t="str">
        <f t="shared" ca="1" si="178"/>
        <v/>
      </c>
      <c r="X397" t="str">
        <f t="shared" ca="1" si="178"/>
        <v/>
      </c>
      <c r="Y397" t="str">
        <f t="shared" ca="1" si="178"/>
        <v/>
      </c>
      <c r="Z397" t="str">
        <f t="shared" ca="1" si="178"/>
        <v/>
      </c>
      <c r="AA397" t="str">
        <f t="shared" ca="1" si="178"/>
        <v/>
      </c>
      <c r="AB397" t="str">
        <f t="shared" ca="1" si="160"/>
        <v/>
      </c>
      <c r="AC397" t="str">
        <f t="shared" ca="1" si="179"/>
        <v/>
      </c>
      <c r="AD397" t="str">
        <f t="shared" ca="1" si="179"/>
        <v/>
      </c>
      <c r="AE397" t="str">
        <f t="shared" ca="1" si="179"/>
        <v/>
      </c>
      <c r="AF397" t="str">
        <f t="shared" ca="1" si="179"/>
        <v>X</v>
      </c>
      <c r="AG397" t="str">
        <f t="shared" ca="1" si="179"/>
        <v/>
      </c>
      <c r="AH397" t="str">
        <f t="shared" ca="1" si="179"/>
        <v/>
      </c>
      <c r="AI397" t="str">
        <f t="shared" ca="1" si="179"/>
        <v/>
      </c>
      <c r="AJ397" t="str">
        <f t="shared" ca="1" si="179"/>
        <v/>
      </c>
      <c r="AK397" t="str">
        <f t="shared" ca="1" si="179"/>
        <v/>
      </c>
      <c r="AL397" t="str">
        <f t="shared" ca="1" si="179"/>
        <v/>
      </c>
      <c r="AM397" t="str">
        <f t="shared" ca="1" si="179"/>
        <v/>
      </c>
    </row>
    <row r="398" spans="1:39" x14ac:dyDescent="0.25">
      <c r="A398">
        <f t="shared" ca="1" si="176"/>
        <v>2077.6</v>
      </c>
      <c r="B398">
        <f t="shared" ca="1" si="180"/>
        <v>111.5</v>
      </c>
      <c r="C398" s="16" t="s">
        <v>1048</v>
      </c>
      <c r="D398" t="str">
        <f t="shared" ca="1" si="180"/>
        <v>SHELTER</v>
      </c>
      <c r="E398" t="str">
        <f t="shared" ca="1" si="180"/>
        <v xml:space="preserve">Leeman Brook Lean-to (1060)...12mS; 7.4mN </v>
      </c>
      <c r="F398" t="str">
        <f t="shared" ca="1" si="180"/>
        <v>Water source is the stream in front of the shelter.</v>
      </c>
      <c r="G398">
        <f t="shared" ca="1" si="180"/>
        <v>262</v>
      </c>
      <c r="H398">
        <f t="shared" ca="1" si="180"/>
        <v>214</v>
      </c>
      <c r="I398" s="14" t="str">
        <f t="shared" ca="1" si="180"/>
        <v/>
      </c>
      <c r="J398" t="str">
        <f t="shared" ca="1" si="180"/>
        <v/>
      </c>
      <c r="K398" t="str">
        <f t="shared" ca="1" si="180"/>
        <v/>
      </c>
      <c r="L398" t="str">
        <f t="shared" ca="1" si="180"/>
        <v>S; w</v>
      </c>
      <c r="M398" t="str">
        <f t="shared" ca="1" si="180"/>
        <v/>
      </c>
      <c r="N398" t="str">
        <f t="shared" ca="1" si="180"/>
        <v/>
      </c>
      <c r="O398" t="str">
        <f t="shared" ca="1" si="180"/>
        <v/>
      </c>
      <c r="P398" t="str">
        <f t="shared" ca="1" si="180"/>
        <v/>
      </c>
      <c r="Q398" t="str">
        <f t="shared" ca="1" si="180"/>
        <v/>
      </c>
      <c r="R398" t="str">
        <f t="shared" ca="1" si="180"/>
        <v/>
      </c>
      <c r="S398" t="str">
        <f t="shared" ca="1" si="180"/>
        <v/>
      </c>
      <c r="T398" t="str">
        <f t="shared" ca="1" si="180"/>
        <v/>
      </c>
      <c r="U398" t="str">
        <f t="shared" ca="1" si="180"/>
        <v/>
      </c>
      <c r="V398" t="str">
        <f t="shared" ca="1" si="180"/>
        <v/>
      </c>
      <c r="W398" t="str">
        <f t="shared" ca="1" si="178"/>
        <v>X</v>
      </c>
      <c r="X398" t="str">
        <f t="shared" ca="1" si="178"/>
        <v/>
      </c>
      <c r="Y398" t="str">
        <f t="shared" ca="1" si="178"/>
        <v/>
      </c>
      <c r="Z398" t="str">
        <f t="shared" ca="1" si="178"/>
        <v/>
      </c>
      <c r="AA398" t="str">
        <f t="shared" ca="1" si="178"/>
        <v/>
      </c>
      <c r="AB398" t="str">
        <f t="shared" ca="1" si="160"/>
        <v/>
      </c>
      <c r="AC398" t="str">
        <f t="shared" ca="1" si="179"/>
        <v/>
      </c>
      <c r="AD398" t="str">
        <f t="shared" ca="1" si="179"/>
        <v/>
      </c>
      <c r="AE398" t="str">
        <f t="shared" ca="1" si="179"/>
        <v/>
      </c>
      <c r="AF398" t="str">
        <f t="shared" ca="1" si="179"/>
        <v>X</v>
      </c>
      <c r="AG398" t="str">
        <f t="shared" ca="1" si="179"/>
        <v/>
      </c>
      <c r="AH398" t="str">
        <f t="shared" ca="1" si="179"/>
        <v/>
      </c>
      <c r="AI398" t="str">
        <f t="shared" ca="1" si="179"/>
        <v/>
      </c>
      <c r="AJ398" t="str">
        <f t="shared" ca="1" si="179"/>
        <v/>
      </c>
      <c r="AK398">
        <f t="shared" ca="1" si="179"/>
        <v>-69.499300000000005</v>
      </c>
      <c r="AL398">
        <f t="shared" ca="1" si="179"/>
        <v>45.351579999999998</v>
      </c>
      <c r="AM398">
        <f t="shared" ca="1" si="179"/>
        <v>1077</v>
      </c>
    </row>
    <row r="399" spans="1:39" x14ac:dyDescent="0.25">
      <c r="A399">
        <f t="shared" ca="1" si="176"/>
        <v>2078.4</v>
      </c>
      <c r="B399">
        <f t="shared" ca="1" si="180"/>
        <v>110.7</v>
      </c>
      <c r="C399" s="16" t="s">
        <v>1048</v>
      </c>
      <c r="D399" t="str">
        <f t="shared" ca="1" si="180"/>
        <v/>
      </c>
      <c r="E399" t="str">
        <f t="shared" ca="1" si="180"/>
        <v xml:space="preserve">North Pond (1000)...outlet </v>
      </c>
      <c r="F399" t="str">
        <f t="shared" ca="1" si="180"/>
        <v/>
      </c>
      <c r="G399">
        <f t="shared" ca="1" si="180"/>
        <v>262</v>
      </c>
      <c r="H399">
        <f t="shared" ca="1" si="180"/>
        <v>214</v>
      </c>
      <c r="I399" s="14" t="str">
        <f t="shared" ca="1" si="180"/>
        <v/>
      </c>
      <c r="J399" t="str">
        <f t="shared" ca="1" si="180"/>
        <v/>
      </c>
      <c r="K399" t="str">
        <f t="shared" ca="1" si="180"/>
        <v/>
      </c>
      <c r="L399" t="str">
        <f t="shared" ca="1" si="180"/>
        <v>w</v>
      </c>
      <c r="M399" t="str">
        <f t="shared" ca="1" si="180"/>
        <v/>
      </c>
      <c r="N399" t="str">
        <f t="shared" ca="1" si="180"/>
        <v/>
      </c>
      <c r="O399" t="str">
        <f t="shared" ca="1" si="180"/>
        <v/>
      </c>
      <c r="P399" t="str">
        <f t="shared" ca="1" si="180"/>
        <v/>
      </c>
      <c r="Q399" t="str">
        <f t="shared" ca="1" si="180"/>
        <v/>
      </c>
      <c r="R399" t="str">
        <f t="shared" ca="1" si="180"/>
        <v/>
      </c>
      <c r="S399" t="str">
        <f t="shared" ca="1" si="180"/>
        <v/>
      </c>
      <c r="T399" t="str">
        <f t="shared" ca="1" si="180"/>
        <v/>
      </c>
      <c r="U399" t="str">
        <f t="shared" ca="1" si="180"/>
        <v/>
      </c>
      <c r="V399" t="str">
        <f t="shared" ca="1" si="180"/>
        <v/>
      </c>
      <c r="W399" t="str">
        <f t="shared" ca="1" si="178"/>
        <v/>
      </c>
      <c r="X399" t="str">
        <f t="shared" ca="1" si="178"/>
        <v/>
      </c>
      <c r="Y399" t="str">
        <f t="shared" ca="1" si="178"/>
        <v/>
      </c>
      <c r="Z399" t="str">
        <f t="shared" ca="1" si="178"/>
        <v/>
      </c>
      <c r="AA399" t="str">
        <f t="shared" ca="1" si="178"/>
        <v/>
      </c>
      <c r="AB399" t="str">
        <f t="shared" ca="1" si="160"/>
        <v/>
      </c>
      <c r="AC399" t="str">
        <f t="shared" ca="1" si="179"/>
        <v/>
      </c>
      <c r="AD399" t="str">
        <f t="shared" ca="1" si="179"/>
        <v/>
      </c>
      <c r="AE399" t="str">
        <f t="shared" ca="1" si="179"/>
        <v/>
      </c>
      <c r="AF399" t="str">
        <f t="shared" ca="1" si="179"/>
        <v>X</v>
      </c>
      <c r="AG399" t="str">
        <f t="shared" ca="1" si="179"/>
        <v/>
      </c>
      <c r="AH399" t="str">
        <f t="shared" ca="1" si="179"/>
        <v/>
      </c>
      <c r="AI399" t="str">
        <f t="shared" ca="1" si="179"/>
        <v/>
      </c>
      <c r="AJ399" t="str">
        <f t="shared" ca="1" si="179"/>
        <v/>
      </c>
      <c r="AK399" t="str">
        <f t="shared" ca="1" si="179"/>
        <v/>
      </c>
      <c r="AL399" t="str">
        <f t="shared" ca="1" si="179"/>
        <v/>
      </c>
      <c r="AM399" t="str">
        <f t="shared" ca="1" si="179"/>
        <v/>
      </c>
    </row>
    <row r="400" spans="1:39" x14ac:dyDescent="0.25">
      <c r="A400">
        <f t="shared" ca="1" si="176"/>
        <v>2078.8000000000002</v>
      </c>
      <c r="B400">
        <f t="shared" ca="1" si="180"/>
        <v>110.3</v>
      </c>
      <c r="C400" s="16" t="s">
        <v>1048</v>
      </c>
      <c r="D400" t="str">
        <f t="shared" ca="1" si="180"/>
        <v/>
      </c>
      <c r="E400" t="str">
        <f t="shared" ca="1" si="180"/>
        <v>North Pond Tote Road (1100)</v>
      </c>
      <c r="F400" t="str">
        <f t="shared" ca="1" si="180"/>
        <v/>
      </c>
      <c r="G400">
        <f t="shared" ca="1" si="180"/>
        <v>262</v>
      </c>
      <c r="H400">
        <f t="shared" ca="1" si="180"/>
        <v>214</v>
      </c>
      <c r="I400" s="14" t="str">
        <f t="shared" ca="1" si="180"/>
        <v/>
      </c>
      <c r="J400" t="str">
        <f t="shared" ca="1" si="180"/>
        <v/>
      </c>
      <c r="K400" t="str">
        <f t="shared" ca="1" si="180"/>
        <v/>
      </c>
      <c r="L400" t="str">
        <f t="shared" ca="1" si="180"/>
        <v>R</v>
      </c>
      <c r="M400" t="str">
        <f t="shared" ca="1" si="180"/>
        <v/>
      </c>
      <c r="N400" t="str">
        <f t="shared" ca="1" si="180"/>
        <v/>
      </c>
      <c r="O400" t="str">
        <f t="shared" ca="1" si="180"/>
        <v/>
      </c>
      <c r="P400" t="str">
        <f t="shared" ca="1" si="180"/>
        <v/>
      </c>
      <c r="Q400" t="str">
        <f t="shared" ca="1" si="180"/>
        <v/>
      </c>
      <c r="R400" t="str">
        <f t="shared" ca="1" si="180"/>
        <v/>
      </c>
      <c r="S400" t="str">
        <f t="shared" ca="1" si="180"/>
        <v/>
      </c>
      <c r="T400" t="str">
        <f t="shared" ca="1" si="180"/>
        <v/>
      </c>
      <c r="U400" t="str">
        <f t="shared" ca="1" si="180"/>
        <v>X</v>
      </c>
      <c r="V400" t="str">
        <f t="shared" ca="1" si="180"/>
        <v/>
      </c>
      <c r="W400" t="str">
        <f t="shared" ca="1" si="178"/>
        <v/>
      </c>
      <c r="X400" t="str">
        <f t="shared" ca="1" si="178"/>
        <v/>
      </c>
      <c r="Y400" t="str">
        <f t="shared" ca="1" si="178"/>
        <v/>
      </c>
      <c r="Z400" t="str">
        <f t="shared" ca="1" si="178"/>
        <v/>
      </c>
      <c r="AA400" t="str">
        <f t="shared" ca="1" si="178"/>
        <v/>
      </c>
      <c r="AB400" t="str">
        <f t="shared" ca="1" si="160"/>
        <v/>
      </c>
      <c r="AC400" t="str">
        <f t="shared" ca="1" si="179"/>
        <v/>
      </c>
      <c r="AD400" t="str">
        <f t="shared" ca="1" si="179"/>
        <v/>
      </c>
      <c r="AE400" t="str">
        <f t="shared" ca="1" si="179"/>
        <v/>
      </c>
      <c r="AF400" t="str">
        <f t="shared" ca="1" si="179"/>
        <v/>
      </c>
      <c r="AG400" t="str">
        <f t="shared" ca="1" si="179"/>
        <v/>
      </c>
      <c r="AH400" t="str">
        <f t="shared" ca="1" si="179"/>
        <v/>
      </c>
      <c r="AI400" t="str">
        <f t="shared" ca="1" si="179"/>
        <v/>
      </c>
      <c r="AJ400" t="str">
        <f t="shared" ca="1" si="179"/>
        <v/>
      </c>
      <c r="AK400" t="str">
        <f t="shared" ca="1" si="179"/>
        <v/>
      </c>
      <c r="AL400" t="str">
        <f t="shared" ca="1" si="179"/>
        <v/>
      </c>
      <c r="AM400" t="str">
        <f t="shared" ca="1" si="179"/>
        <v/>
      </c>
    </row>
    <row r="401" spans="1:39" x14ac:dyDescent="0.25">
      <c r="A401">
        <f t="shared" ca="1" si="176"/>
        <v>2080.1</v>
      </c>
      <c r="B401">
        <f t="shared" ca="1" si="180"/>
        <v>109</v>
      </c>
      <c r="C401" s="16" t="s">
        <v>1048</v>
      </c>
      <c r="D401" t="str">
        <f t="shared" ca="1" si="180"/>
        <v/>
      </c>
      <c r="E401" t="str">
        <f t="shared" ca="1" si="180"/>
        <v>Rim of Bear Pond Ledges (1200)</v>
      </c>
      <c r="F401" t="str">
        <f t="shared" ca="1" si="180"/>
        <v/>
      </c>
      <c r="G401">
        <f t="shared" ca="1" si="180"/>
        <v>262</v>
      </c>
      <c r="H401">
        <f t="shared" ca="1" si="180"/>
        <v>214</v>
      </c>
      <c r="I401" s="14" t="str">
        <f t="shared" ca="1" si="180"/>
        <v/>
      </c>
      <c r="J401" t="str">
        <f t="shared" ca="1" si="180"/>
        <v/>
      </c>
      <c r="K401" t="str">
        <f t="shared" ca="1" si="180"/>
        <v/>
      </c>
      <c r="L401" t="str">
        <f t="shared" ca="1" si="180"/>
        <v/>
      </c>
      <c r="M401" t="str">
        <f t="shared" ca="1" si="180"/>
        <v/>
      </c>
      <c r="N401" t="str">
        <f t="shared" ca="1" si="180"/>
        <v/>
      </c>
      <c r="O401" t="str">
        <f t="shared" ca="1" si="180"/>
        <v/>
      </c>
      <c r="P401" t="str">
        <f t="shared" ca="1" si="180"/>
        <v/>
      </c>
      <c r="Q401" t="str">
        <f t="shared" ca="1" si="180"/>
        <v/>
      </c>
      <c r="R401" t="str">
        <f t="shared" ca="1" si="180"/>
        <v/>
      </c>
      <c r="S401" t="str">
        <f t="shared" ca="1" si="180"/>
        <v/>
      </c>
      <c r="T401" t="str">
        <f t="shared" ca="1" si="180"/>
        <v/>
      </c>
      <c r="U401" t="str">
        <f t="shared" ca="1" si="180"/>
        <v/>
      </c>
      <c r="V401" t="str">
        <f t="shared" ca="1" si="180"/>
        <v/>
      </c>
      <c r="W401" t="str">
        <f t="shared" ref="W401:AA410" ca="1" si="181">IF(ISBLANK(INDIRECT(ADDRESS(ROW(),W$1,4,1,"Raw_Data"))),"",(INDIRECT(ADDRESS(ROW(),W$1,4,1,"Raw_Data"))))</f>
        <v/>
      </c>
      <c r="X401" t="str">
        <f t="shared" ca="1" si="181"/>
        <v/>
      </c>
      <c r="Y401" t="str">
        <f t="shared" ca="1" si="181"/>
        <v/>
      </c>
      <c r="Z401" t="str">
        <f t="shared" ca="1" si="181"/>
        <v/>
      </c>
      <c r="AA401" t="str">
        <f t="shared" ca="1" si="181"/>
        <v/>
      </c>
      <c r="AB401" t="str">
        <f t="shared" ca="1" si="160"/>
        <v/>
      </c>
      <c r="AC401" t="str">
        <f t="shared" ref="AC401:AM410" ca="1" si="182">IF(ISBLANK(INDIRECT(ADDRESS(ROW(),AC$1,4,1,"Raw_Data"))),"",(INDIRECT(ADDRESS(ROW(),AC$1,4,1,"Raw_Data"))))</f>
        <v/>
      </c>
      <c r="AD401" t="str">
        <f t="shared" ca="1" si="182"/>
        <v/>
      </c>
      <c r="AE401" t="str">
        <f t="shared" ca="1" si="182"/>
        <v/>
      </c>
      <c r="AF401" t="str">
        <f t="shared" ca="1" si="182"/>
        <v/>
      </c>
      <c r="AG401" t="str">
        <f t="shared" ca="1" si="182"/>
        <v/>
      </c>
      <c r="AH401" t="str">
        <f t="shared" ca="1" si="182"/>
        <v/>
      </c>
      <c r="AI401" t="str">
        <f t="shared" ca="1" si="182"/>
        <v/>
      </c>
      <c r="AJ401" t="str">
        <f t="shared" ca="1" si="182"/>
        <v/>
      </c>
      <c r="AK401" t="str">
        <f t="shared" ca="1" si="182"/>
        <v/>
      </c>
      <c r="AL401" t="str">
        <f t="shared" ca="1" si="182"/>
        <v/>
      </c>
      <c r="AM401" t="str">
        <f t="shared" ca="1" si="182"/>
        <v/>
      </c>
    </row>
    <row r="402" spans="1:39" x14ac:dyDescent="0.25">
      <c r="A402">
        <f t="shared" ca="1" si="176"/>
        <v>2080.9</v>
      </c>
      <c r="B402">
        <f t="shared" ca="1" si="180"/>
        <v>108.2</v>
      </c>
      <c r="C402" s="16" t="s">
        <v>1048</v>
      </c>
      <c r="D402" t="str">
        <f t="shared" ca="1" si="180"/>
        <v/>
      </c>
      <c r="E402" t="str">
        <f t="shared" ca="1" si="180"/>
        <v>James Brook (950)</v>
      </c>
      <c r="F402" t="str">
        <f t="shared" ca="1" si="180"/>
        <v/>
      </c>
      <c r="G402">
        <f t="shared" ca="1" si="180"/>
        <v>262</v>
      </c>
      <c r="H402">
        <f t="shared" ca="1" si="180"/>
        <v>214</v>
      </c>
      <c r="I402" s="14" t="str">
        <f t="shared" ca="1" si="180"/>
        <v/>
      </c>
      <c r="J402" t="str">
        <f t="shared" ca="1" si="180"/>
        <v/>
      </c>
      <c r="K402" t="str">
        <f t="shared" ca="1" si="180"/>
        <v/>
      </c>
      <c r="L402" t="str">
        <f t="shared" ca="1" si="180"/>
        <v>w</v>
      </c>
      <c r="M402" t="str">
        <f t="shared" ca="1" si="180"/>
        <v/>
      </c>
      <c r="N402" t="str">
        <f t="shared" ca="1" si="180"/>
        <v/>
      </c>
      <c r="O402" t="str">
        <f t="shared" ca="1" si="180"/>
        <v/>
      </c>
      <c r="P402" t="str">
        <f t="shared" ca="1" si="180"/>
        <v/>
      </c>
      <c r="Q402" t="str">
        <f t="shared" ca="1" si="180"/>
        <v/>
      </c>
      <c r="R402" t="str">
        <f t="shared" ca="1" si="180"/>
        <v/>
      </c>
      <c r="S402" t="str">
        <f t="shared" ca="1" si="180"/>
        <v/>
      </c>
      <c r="T402" t="str">
        <f t="shared" ca="1" si="180"/>
        <v/>
      </c>
      <c r="U402" t="str">
        <f t="shared" ca="1" si="180"/>
        <v/>
      </c>
      <c r="V402" t="str">
        <f t="shared" ca="1" si="180"/>
        <v/>
      </c>
      <c r="W402" t="str">
        <f t="shared" ca="1" si="181"/>
        <v/>
      </c>
      <c r="X402" t="str">
        <f t="shared" ca="1" si="181"/>
        <v/>
      </c>
      <c r="Y402" t="str">
        <f t="shared" ca="1" si="181"/>
        <v/>
      </c>
      <c r="Z402" t="str">
        <f t="shared" ca="1" si="181"/>
        <v/>
      </c>
      <c r="AA402" t="str">
        <f t="shared" ca="1" si="181"/>
        <v/>
      </c>
      <c r="AB402" t="str">
        <f t="shared" ca="1" si="160"/>
        <v/>
      </c>
      <c r="AC402" t="str">
        <f t="shared" ca="1" si="182"/>
        <v/>
      </c>
      <c r="AD402" t="str">
        <f t="shared" ca="1" si="182"/>
        <v/>
      </c>
      <c r="AE402" t="str">
        <f t="shared" ca="1" si="182"/>
        <v/>
      </c>
      <c r="AF402" t="str">
        <f t="shared" ca="1" si="182"/>
        <v>X</v>
      </c>
      <c r="AG402" t="str">
        <f t="shared" ca="1" si="182"/>
        <v/>
      </c>
      <c r="AH402" t="str">
        <f t="shared" ca="1" si="182"/>
        <v/>
      </c>
      <c r="AI402" t="str">
        <f t="shared" ca="1" si="182"/>
        <v/>
      </c>
      <c r="AJ402" t="str">
        <f t="shared" ca="1" si="182"/>
        <v/>
      </c>
      <c r="AK402" t="str">
        <f t="shared" ca="1" si="182"/>
        <v/>
      </c>
      <c r="AL402" t="str">
        <f t="shared" ca="1" si="182"/>
        <v/>
      </c>
      <c r="AM402" t="str">
        <f t="shared" ca="1" si="182"/>
        <v/>
      </c>
    </row>
    <row r="403" spans="1:39" x14ac:dyDescent="0.25">
      <c r="A403">
        <f t="shared" ca="1" si="176"/>
        <v>2081.1</v>
      </c>
      <c r="B403">
        <f t="shared" ca="1" si="180"/>
        <v>108</v>
      </c>
      <c r="C403" s="16" t="s">
        <v>1048</v>
      </c>
      <c r="D403" t="str">
        <f t="shared" ca="1" si="180"/>
        <v/>
      </c>
      <c r="E403" t="str">
        <f t="shared" ca="1" si="180"/>
        <v>Gravel Haul Road (1000)</v>
      </c>
      <c r="F403" t="str">
        <f t="shared" ca="1" si="180"/>
        <v/>
      </c>
      <c r="G403">
        <f t="shared" ca="1" si="180"/>
        <v>262</v>
      </c>
      <c r="H403">
        <f t="shared" ca="1" si="180"/>
        <v>214</v>
      </c>
      <c r="I403" s="14" t="str">
        <f t="shared" ca="1" si="180"/>
        <v/>
      </c>
      <c r="J403" t="str">
        <f t="shared" ref="J403:V404" ca="1" si="183">IF(ISBLANK(INDIRECT(ADDRESS(ROW(),J$1,4,1,"Raw_Data"))),"",(INDIRECT(ADDRESS(ROW(),J$1,4,1,"Raw_Data"))))</f>
        <v/>
      </c>
      <c r="K403" t="str">
        <f t="shared" ca="1" si="183"/>
        <v/>
      </c>
      <c r="L403" t="str">
        <f t="shared" ca="1" si="183"/>
        <v>R</v>
      </c>
      <c r="M403" t="str">
        <f t="shared" ca="1" si="183"/>
        <v/>
      </c>
      <c r="N403" t="str">
        <f t="shared" ca="1" si="183"/>
        <v/>
      </c>
      <c r="O403" t="str">
        <f t="shared" ca="1" si="183"/>
        <v/>
      </c>
      <c r="P403" t="str">
        <f t="shared" ca="1" si="183"/>
        <v/>
      </c>
      <c r="Q403" t="str">
        <f t="shared" ca="1" si="183"/>
        <v/>
      </c>
      <c r="R403" t="str">
        <f t="shared" ca="1" si="183"/>
        <v/>
      </c>
      <c r="S403" t="str">
        <f t="shared" ca="1" si="183"/>
        <v/>
      </c>
      <c r="T403" t="str">
        <f t="shared" ca="1" si="183"/>
        <v/>
      </c>
      <c r="U403" t="str">
        <f t="shared" ca="1" si="183"/>
        <v>X</v>
      </c>
      <c r="V403" t="str">
        <f t="shared" ca="1" si="183"/>
        <v/>
      </c>
      <c r="W403" t="str">
        <f t="shared" ca="1" si="181"/>
        <v/>
      </c>
      <c r="X403" t="str">
        <f t="shared" ca="1" si="181"/>
        <v/>
      </c>
      <c r="Y403" t="str">
        <f t="shared" ca="1" si="181"/>
        <v/>
      </c>
      <c r="Z403" t="str">
        <f t="shared" ca="1" si="181"/>
        <v/>
      </c>
      <c r="AA403" t="str">
        <f t="shared" ca="1" si="181"/>
        <v/>
      </c>
      <c r="AB403" t="str">
        <f t="shared" ca="1" si="160"/>
        <v/>
      </c>
      <c r="AC403" t="str">
        <f t="shared" ca="1" si="182"/>
        <v/>
      </c>
      <c r="AD403" t="str">
        <f t="shared" ca="1" si="182"/>
        <v/>
      </c>
      <c r="AE403" t="str">
        <f t="shared" ca="1" si="182"/>
        <v/>
      </c>
      <c r="AF403" t="str">
        <f t="shared" ca="1" si="182"/>
        <v/>
      </c>
      <c r="AG403" t="str">
        <f t="shared" ca="1" si="182"/>
        <v/>
      </c>
      <c r="AH403" t="str">
        <f t="shared" ca="1" si="182"/>
        <v/>
      </c>
      <c r="AI403" t="str">
        <f t="shared" ca="1" si="182"/>
        <v/>
      </c>
      <c r="AJ403" t="str">
        <f t="shared" ca="1" si="182"/>
        <v/>
      </c>
      <c r="AK403" t="str">
        <f t="shared" ca="1" si="182"/>
        <v/>
      </c>
      <c r="AL403" t="str">
        <f t="shared" ca="1" si="182"/>
        <v/>
      </c>
      <c r="AM403" t="str">
        <f t="shared" ca="1" si="182"/>
        <v/>
      </c>
    </row>
    <row r="404" spans="1:39" x14ac:dyDescent="0.25">
      <c r="A404">
        <f t="shared" ref="A404:R419" ca="1" si="184">IF(ISBLANK(INDIRECT(ADDRESS(ROW(),A$1,4,1,"Raw_Data"))),"",(INDIRECT(ADDRESS(ROW(),A$1,4,1,"Raw_Data"))))</f>
        <v>2081.1999999999998</v>
      </c>
      <c r="B404">
        <f t="shared" ca="1" si="184"/>
        <v>107.9</v>
      </c>
      <c r="C404" s="16" t="s">
        <v>1048</v>
      </c>
      <c r="D404" t="str">
        <f t="shared" ca="1" si="184"/>
        <v/>
      </c>
      <c r="E404" t="str">
        <f t="shared" ca="1" si="184"/>
        <v xml:space="preserve">Little Wilson Falls (850)...60 ft. high </v>
      </c>
      <c r="F404" t="str">
        <f t="shared" ca="1" si="184"/>
        <v/>
      </c>
      <c r="G404">
        <f t="shared" ca="1" si="184"/>
        <v>262</v>
      </c>
      <c r="H404">
        <f t="shared" ca="1" si="184"/>
        <v>214</v>
      </c>
      <c r="I404" s="14" t="str">
        <f t="shared" ca="1" si="180"/>
        <v/>
      </c>
      <c r="J404" t="str">
        <f t="shared" ca="1" si="184"/>
        <v/>
      </c>
      <c r="K404" t="str">
        <f t="shared" ca="1" si="184"/>
        <v/>
      </c>
      <c r="L404" t="str">
        <f t="shared" ca="1" si="184"/>
        <v/>
      </c>
      <c r="M404" t="str">
        <f t="shared" ca="1" si="184"/>
        <v/>
      </c>
      <c r="N404" t="str">
        <f t="shared" ca="1" si="184"/>
        <v/>
      </c>
      <c r="O404" t="str">
        <f t="shared" ca="1" si="184"/>
        <v/>
      </c>
      <c r="P404" t="str">
        <f t="shared" ca="1" si="184"/>
        <v/>
      </c>
      <c r="Q404" t="str">
        <f t="shared" ca="1" si="184"/>
        <v/>
      </c>
      <c r="R404" t="str">
        <f t="shared" ca="1" si="184"/>
        <v/>
      </c>
      <c r="S404" t="str">
        <f t="shared" ca="1" si="183"/>
        <v/>
      </c>
      <c r="T404" t="str">
        <f t="shared" ca="1" si="183"/>
        <v/>
      </c>
      <c r="U404" t="str">
        <f t="shared" ca="1" si="183"/>
        <v/>
      </c>
      <c r="V404" t="str">
        <f t="shared" ca="1" si="183"/>
        <v/>
      </c>
      <c r="W404" t="str">
        <f t="shared" ca="1" si="181"/>
        <v/>
      </c>
      <c r="X404" t="str">
        <f t="shared" ca="1" si="181"/>
        <v/>
      </c>
      <c r="Y404" t="str">
        <f t="shared" ca="1" si="181"/>
        <v/>
      </c>
      <c r="Z404" t="str">
        <f t="shared" ca="1" si="181"/>
        <v/>
      </c>
      <c r="AA404" t="str">
        <f t="shared" ca="1" si="181"/>
        <v/>
      </c>
      <c r="AB404" t="str">
        <f t="shared" ca="1" si="160"/>
        <v/>
      </c>
      <c r="AC404" t="str">
        <f t="shared" ca="1" si="182"/>
        <v/>
      </c>
      <c r="AD404" t="str">
        <f t="shared" ca="1" si="182"/>
        <v/>
      </c>
      <c r="AE404" t="str">
        <f t="shared" ca="1" si="182"/>
        <v/>
      </c>
      <c r="AF404" t="str">
        <f t="shared" ca="1" si="182"/>
        <v/>
      </c>
      <c r="AG404" t="str">
        <f t="shared" ca="1" si="182"/>
        <v/>
      </c>
      <c r="AH404" t="str">
        <f t="shared" ca="1" si="182"/>
        <v/>
      </c>
      <c r="AI404" t="str">
        <f t="shared" ca="1" si="182"/>
        <v/>
      </c>
      <c r="AJ404" t="str">
        <f t="shared" ca="1" si="182"/>
        <v/>
      </c>
      <c r="AK404" t="str">
        <f t="shared" ca="1" si="182"/>
        <v/>
      </c>
      <c r="AL404" t="str">
        <f t="shared" ca="1" si="182"/>
        <v/>
      </c>
      <c r="AM404" t="str">
        <f t="shared" ca="1" si="182"/>
        <v/>
      </c>
    </row>
    <row r="405" spans="1:39" x14ac:dyDescent="0.25">
      <c r="A405">
        <f t="shared" ca="1" si="184"/>
        <v>2081.4</v>
      </c>
      <c r="B405">
        <f t="shared" ref="B405:V412" ca="1" si="185">IF(ISBLANK(INDIRECT(ADDRESS(ROW(),B$1,4,1,"Raw_Data"))),"",(INDIRECT(ADDRESS(ROW(),B$1,4,1,"Raw_Data"))))</f>
        <v>107.7</v>
      </c>
      <c r="C405" s="17"/>
      <c r="D405" t="str">
        <f t="shared" ca="1" si="185"/>
        <v/>
      </c>
      <c r="E405" t="str">
        <f t="shared" ca="1" si="185"/>
        <v xml:space="preserve">Little Wilson Stream (750)...ford </v>
      </c>
      <c r="F405" t="str">
        <f t="shared" ca="1" si="185"/>
        <v/>
      </c>
      <c r="G405">
        <f t="shared" ca="1" si="185"/>
        <v>262</v>
      </c>
      <c r="H405">
        <f t="shared" ca="1" si="185"/>
        <v>214</v>
      </c>
      <c r="I405" s="14" t="str">
        <f t="shared" ca="1" si="180"/>
        <v/>
      </c>
      <c r="J405" t="str">
        <f t="shared" ca="1" si="185"/>
        <v/>
      </c>
      <c r="K405" t="str">
        <f t="shared" ca="1" si="185"/>
        <v/>
      </c>
      <c r="L405" t="str">
        <f t="shared" ca="1" si="185"/>
        <v>w</v>
      </c>
      <c r="M405" t="str">
        <f t="shared" ca="1" si="185"/>
        <v/>
      </c>
      <c r="N405" t="str">
        <f t="shared" ca="1" si="185"/>
        <v/>
      </c>
      <c r="O405" t="str">
        <f t="shared" ca="1" si="185"/>
        <v/>
      </c>
      <c r="P405" t="str">
        <f t="shared" ca="1" si="185"/>
        <v/>
      </c>
      <c r="Q405" t="str">
        <f t="shared" ca="1" si="185"/>
        <v/>
      </c>
      <c r="R405" t="str">
        <f t="shared" ca="1" si="185"/>
        <v/>
      </c>
      <c r="S405" t="str">
        <f t="shared" ca="1" si="185"/>
        <v/>
      </c>
      <c r="T405" t="str">
        <f t="shared" ca="1" si="185"/>
        <v/>
      </c>
      <c r="U405" t="str">
        <f t="shared" ca="1" si="185"/>
        <v/>
      </c>
      <c r="V405" t="str">
        <f t="shared" ca="1" si="185"/>
        <v/>
      </c>
      <c r="W405" t="str">
        <f t="shared" ca="1" si="181"/>
        <v/>
      </c>
      <c r="X405" t="str">
        <f t="shared" ca="1" si="181"/>
        <v/>
      </c>
      <c r="Y405" t="str">
        <f t="shared" ca="1" si="181"/>
        <v/>
      </c>
      <c r="Z405" t="str">
        <f t="shared" ca="1" si="181"/>
        <v/>
      </c>
      <c r="AA405" t="str">
        <f t="shared" ca="1" si="181"/>
        <v/>
      </c>
      <c r="AB405" t="str">
        <f t="shared" ca="1" si="160"/>
        <v/>
      </c>
      <c r="AC405" t="str">
        <f t="shared" ca="1" si="182"/>
        <v/>
      </c>
      <c r="AD405" t="str">
        <f t="shared" ca="1" si="182"/>
        <v/>
      </c>
      <c r="AE405" t="str">
        <f t="shared" ca="1" si="182"/>
        <v/>
      </c>
      <c r="AF405" t="str">
        <f t="shared" ca="1" si="182"/>
        <v>X</v>
      </c>
      <c r="AG405" t="str">
        <f t="shared" ca="1" si="182"/>
        <v/>
      </c>
      <c r="AH405" t="str">
        <f t="shared" ca="1" si="182"/>
        <v/>
      </c>
      <c r="AI405" t="str">
        <f t="shared" ca="1" si="182"/>
        <v/>
      </c>
      <c r="AJ405" t="str">
        <f t="shared" ca="1" si="182"/>
        <v/>
      </c>
      <c r="AK405" t="str">
        <f t="shared" ca="1" si="182"/>
        <v/>
      </c>
      <c r="AL405" t="str">
        <f t="shared" ca="1" si="182"/>
        <v/>
      </c>
      <c r="AM405" t="str">
        <f t="shared" ca="1" si="182"/>
        <v/>
      </c>
    </row>
    <row r="406" spans="1:39" x14ac:dyDescent="0.25">
      <c r="A406">
        <f t="shared" ca="1" si="184"/>
        <v>2081.8000000000002</v>
      </c>
      <c r="B406">
        <f t="shared" ca="1" si="185"/>
        <v>107.3</v>
      </c>
      <c r="C406" s="16">
        <v>1</v>
      </c>
      <c r="D406" t="str">
        <f t="shared" ca="1" si="185"/>
        <v/>
      </c>
      <c r="E406" t="str">
        <f t="shared" ca="1" si="185"/>
        <v xml:space="preserve">Gravel Road (900)...follow for 100 yds. </v>
      </c>
      <c r="F406" t="str">
        <f t="shared" ca="1" si="185"/>
        <v/>
      </c>
      <c r="G406">
        <f t="shared" ca="1" si="185"/>
        <v>262</v>
      </c>
      <c r="H406">
        <f t="shared" ca="1" si="185"/>
        <v>214</v>
      </c>
      <c r="I406" s="14" t="str">
        <f t="shared" ca="1" si="180"/>
        <v/>
      </c>
      <c r="J406" t="str">
        <f t="shared" ca="1" si="185"/>
        <v/>
      </c>
      <c r="K406" t="str">
        <f t="shared" ca="1" si="185"/>
        <v/>
      </c>
      <c r="L406" t="str">
        <f t="shared" ca="1" si="185"/>
        <v>R</v>
      </c>
      <c r="M406" t="str">
        <f t="shared" ca="1" si="185"/>
        <v/>
      </c>
      <c r="N406" t="str">
        <f t="shared" ca="1" si="185"/>
        <v/>
      </c>
      <c r="O406" t="str">
        <f t="shared" ca="1" si="185"/>
        <v/>
      </c>
      <c r="P406" t="str">
        <f t="shared" ca="1" si="185"/>
        <v/>
      </c>
      <c r="Q406" t="str">
        <f t="shared" ca="1" si="185"/>
        <v/>
      </c>
      <c r="R406" t="str">
        <f t="shared" ca="1" si="185"/>
        <v/>
      </c>
      <c r="S406" t="str">
        <f t="shared" ca="1" si="185"/>
        <v/>
      </c>
      <c r="T406" t="str">
        <f t="shared" ca="1" si="185"/>
        <v/>
      </c>
      <c r="U406" t="str">
        <f t="shared" ca="1" si="185"/>
        <v>X</v>
      </c>
      <c r="V406" t="str">
        <f t="shared" ca="1" si="185"/>
        <v/>
      </c>
      <c r="W406" t="str">
        <f t="shared" ca="1" si="181"/>
        <v/>
      </c>
      <c r="X406" t="str">
        <f t="shared" ca="1" si="181"/>
        <v/>
      </c>
      <c r="Y406" t="str">
        <f t="shared" ca="1" si="181"/>
        <v/>
      </c>
      <c r="Z406" t="str">
        <f t="shared" ca="1" si="181"/>
        <v/>
      </c>
      <c r="AA406" t="str">
        <f t="shared" ca="1" si="181"/>
        <v/>
      </c>
      <c r="AB406" t="str">
        <f t="shared" ca="1" si="160"/>
        <v/>
      </c>
      <c r="AC406" t="str">
        <f t="shared" ca="1" si="182"/>
        <v/>
      </c>
      <c r="AD406" t="str">
        <f t="shared" ca="1" si="182"/>
        <v/>
      </c>
      <c r="AE406" t="str">
        <f t="shared" ca="1" si="182"/>
        <v/>
      </c>
      <c r="AF406" t="str">
        <f t="shared" ca="1" si="182"/>
        <v/>
      </c>
      <c r="AG406" t="str">
        <f t="shared" ca="1" si="182"/>
        <v/>
      </c>
      <c r="AH406" t="str">
        <f t="shared" ca="1" si="182"/>
        <v/>
      </c>
      <c r="AI406" t="str">
        <f t="shared" ca="1" si="182"/>
        <v/>
      </c>
      <c r="AJ406" t="str">
        <f t="shared" ca="1" si="182"/>
        <v/>
      </c>
      <c r="AK406" t="str">
        <f t="shared" ca="1" si="182"/>
        <v/>
      </c>
      <c r="AL406" t="str">
        <f t="shared" ca="1" si="182"/>
        <v/>
      </c>
      <c r="AM406" t="str">
        <f t="shared" ca="1" si="182"/>
        <v/>
      </c>
    </row>
    <row r="407" spans="1:39" x14ac:dyDescent="0.25">
      <c r="A407">
        <f t="shared" ca="1" si="184"/>
        <v>2083.6999999999998</v>
      </c>
      <c r="B407">
        <f t="shared" ca="1" si="185"/>
        <v>105.4</v>
      </c>
      <c r="C407" s="16">
        <v>0</v>
      </c>
      <c r="D407" t="str">
        <f t="shared" ca="1" si="185"/>
        <v/>
      </c>
      <c r="E407" t="str">
        <f t="shared" ca="1" si="185"/>
        <v>Big Wilson Tote Road (620)</v>
      </c>
      <c r="F407" t="str">
        <f t="shared" ca="1" si="185"/>
        <v/>
      </c>
      <c r="G407">
        <f t="shared" ca="1" si="185"/>
        <v>262</v>
      </c>
      <c r="H407">
        <f t="shared" ca="1" si="185"/>
        <v>214</v>
      </c>
      <c r="I407" s="14" t="str">
        <f t="shared" ca="1" si="180"/>
        <v/>
      </c>
      <c r="J407" t="str">
        <f t="shared" ca="1" si="185"/>
        <v/>
      </c>
      <c r="K407" t="str">
        <f t="shared" ca="1" si="185"/>
        <v/>
      </c>
      <c r="L407" t="str">
        <f t="shared" ca="1" si="185"/>
        <v>R</v>
      </c>
      <c r="M407" t="str">
        <f t="shared" ca="1" si="185"/>
        <v/>
      </c>
      <c r="N407" t="str">
        <f t="shared" ca="1" si="185"/>
        <v/>
      </c>
      <c r="O407" t="str">
        <f t="shared" ca="1" si="185"/>
        <v/>
      </c>
      <c r="P407" t="str">
        <f t="shared" ca="1" si="185"/>
        <v/>
      </c>
      <c r="Q407" t="str">
        <f t="shared" ca="1" si="185"/>
        <v/>
      </c>
      <c r="R407" t="str">
        <f t="shared" ca="1" si="185"/>
        <v/>
      </c>
      <c r="S407" t="str">
        <f t="shared" ca="1" si="185"/>
        <v/>
      </c>
      <c r="T407" t="str">
        <f t="shared" ca="1" si="185"/>
        <v/>
      </c>
      <c r="U407" t="str">
        <f t="shared" ca="1" si="185"/>
        <v>X</v>
      </c>
      <c r="V407" t="str">
        <f t="shared" ca="1" si="185"/>
        <v/>
      </c>
      <c r="W407" t="str">
        <f t="shared" ca="1" si="181"/>
        <v/>
      </c>
      <c r="X407" t="str">
        <f t="shared" ca="1" si="181"/>
        <v/>
      </c>
      <c r="Y407" t="str">
        <f t="shared" ca="1" si="181"/>
        <v/>
      </c>
      <c r="Z407" t="str">
        <f t="shared" ca="1" si="181"/>
        <v/>
      </c>
      <c r="AA407" t="str">
        <f t="shared" ca="1" si="181"/>
        <v/>
      </c>
      <c r="AB407" t="str">
        <f t="shared" ca="1" si="160"/>
        <v/>
      </c>
      <c r="AC407" t="str">
        <f t="shared" ca="1" si="182"/>
        <v/>
      </c>
      <c r="AD407" t="str">
        <f t="shared" ca="1" si="182"/>
        <v/>
      </c>
      <c r="AE407" t="str">
        <f t="shared" ca="1" si="182"/>
        <v/>
      </c>
      <c r="AF407" t="str">
        <f t="shared" ca="1" si="182"/>
        <v/>
      </c>
      <c r="AG407" t="str">
        <f t="shared" ca="1" si="182"/>
        <v/>
      </c>
      <c r="AH407" t="str">
        <f t="shared" ca="1" si="182"/>
        <v/>
      </c>
      <c r="AI407" t="str">
        <f t="shared" ca="1" si="182"/>
        <v/>
      </c>
      <c r="AJ407" t="str">
        <f t="shared" ca="1" si="182"/>
        <v/>
      </c>
      <c r="AK407" t="str">
        <f t="shared" ca="1" si="182"/>
        <v/>
      </c>
      <c r="AL407" t="str">
        <f t="shared" ca="1" si="182"/>
        <v/>
      </c>
      <c r="AM407" t="str">
        <f t="shared" ca="1" si="182"/>
        <v/>
      </c>
    </row>
    <row r="408" spans="1:39" x14ac:dyDescent="0.25">
      <c r="A408">
        <f t="shared" ca="1" si="184"/>
        <v>2083.8000000000002</v>
      </c>
      <c r="B408">
        <f t="shared" ca="1" si="185"/>
        <v>105.3</v>
      </c>
      <c r="C408" s="16">
        <v>0</v>
      </c>
      <c r="D408" t="str">
        <f t="shared" ca="1" si="185"/>
        <v/>
      </c>
      <c r="E408" t="str">
        <f t="shared" ca="1" si="185"/>
        <v>Thompson Brook (620)</v>
      </c>
      <c r="F408" t="str">
        <f t="shared" ca="1" si="185"/>
        <v/>
      </c>
      <c r="G408">
        <f t="shared" ca="1" si="185"/>
        <v>262</v>
      </c>
      <c r="H408">
        <f t="shared" ca="1" si="185"/>
        <v>214</v>
      </c>
      <c r="I408" s="14" t="str">
        <f t="shared" ca="1" si="180"/>
        <v/>
      </c>
      <c r="J408" t="str">
        <f t="shared" ca="1" si="185"/>
        <v/>
      </c>
      <c r="K408" t="str">
        <f t="shared" ca="1" si="185"/>
        <v/>
      </c>
      <c r="L408" t="str">
        <f t="shared" ca="1" si="185"/>
        <v>w</v>
      </c>
      <c r="M408" t="str">
        <f t="shared" ca="1" si="185"/>
        <v/>
      </c>
      <c r="N408" t="str">
        <f t="shared" ca="1" si="185"/>
        <v/>
      </c>
      <c r="O408" t="str">
        <f t="shared" ca="1" si="185"/>
        <v/>
      </c>
      <c r="P408" t="str">
        <f t="shared" ca="1" si="185"/>
        <v/>
      </c>
      <c r="Q408" t="str">
        <f t="shared" ca="1" si="185"/>
        <v/>
      </c>
      <c r="R408" t="str">
        <f t="shared" ca="1" si="185"/>
        <v/>
      </c>
      <c r="S408" t="str">
        <f t="shared" ca="1" si="185"/>
        <v/>
      </c>
      <c r="T408" t="str">
        <f t="shared" ca="1" si="185"/>
        <v/>
      </c>
      <c r="U408" t="str">
        <f t="shared" ca="1" si="185"/>
        <v/>
      </c>
      <c r="V408" t="str">
        <f t="shared" ca="1" si="185"/>
        <v/>
      </c>
      <c r="W408" t="str">
        <f t="shared" ca="1" si="181"/>
        <v/>
      </c>
      <c r="X408" t="str">
        <f t="shared" ca="1" si="181"/>
        <v/>
      </c>
      <c r="Y408" t="str">
        <f t="shared" ca="1" si="181"/>
        <v/>
      </c>
      <c r="Z408" t="str">
        <f t="shared" ca="1" si="181"/>
        <v/>
      </c>
      <c r="AA408" t="str">
        <f t="shared" ca="1" si="181"/>
        <v/>
      </c>
      <c r="AB408" t="str">
        <f t="shared" ca="1" si="160"/>
        <v/>
      </c>
      <c r="AC408" t="str">
        <f t="shared" ca="1" si="182"/>
        <v/>
      </c>
      <c r="AD408" t="str">
        <f t="shared" ca="1" si="182"/>
        <v/>
      </c>
      <c r="AE408" t="str">
        <f t="shared" ca="1" si="182"/>
        <v/>
      </c>
      <c r="AF408" t="str">
        <f t="shared" ca="1" si="182"/>
        <v>X</v>
      </c>
      <c r="AG408" t="str">
        <f t="shared" ca="1" si="182"/>
        <v/>
      </c>
      <c r="AH408" t="str">
        <f t="shared" ca="1" si="182"/>
        <v/>
      </c>
      <c r="AI408" t="str">
        <f t="shared" ca="1" si="182"/>
        <v/>
      </c>
      <c r="AJ408" t="str">
        <f t="shared" ca="1" si="182"/>
        <v/>
      </c>
      <c r="AK408" t="str">
        <f t="shared" ca="1" si="182"/>
        <v/>
      </c>
      <c r="AL408" t="str">
        <f t="shared" ca="1" si="182"/>
        <v/>
      </c>
      <c r="AM408" t="str">
        <f t="shared" ca="1" si="182"/>
        <v/>
      </c>
    </row>
    <row r="409" spans="1:39" x14ac:dyDescent="0.25">
      <c r="A409">
        <f t="shared" ca="1" si="184"/>
        <v>2084.3000000000002</v>
      </c>
      <c r="B409">
        <f t="shared" ca="1" si="185"/>
        <v>104.8</v>
      </c>
      <c r="C409" s="16"/>
      <c r="D409" t="str">
        <f t="shared" ca="1" si="185"/>
        <v/>
      </c>
      <c r="E409" t="str">
        <f t="shared" ca="1" si="185"/>
        <v xml:space="preserve">Big Wilson Stream (600)...ford </v>
      </c>
      <c r="F409" t="str">
        <f t="shared" ca="1" si="185"/>
        <v/>
      </c>
      <c r="G409">
        <f t="shared" ca="1" si="185"/>
        <v>262</v>
      </c>
      <c r="H409">
        <f t="shared" ca="1" si="185"/>
        <v>214</v>
      </c>
      <c r="I409" s="14" t="str">
        <f t="shared" ca="1" si="180"/>
        <v/>
      </c>
      <c r="J409" t="str">
        <f t="shared" ca="1" si="185"/>
        <v/>
      </c>
      <c r="K409" t="str">
        <f t="shared" ca="1" si="185"/>
        <v/>
      </c>
      <c r="L409" t="str">
        <f t="shared" ca="1" si="185"/>
        <v>w</v>
      </c>
      <c r="M409" t="str">
        <f t="shared" ca="1" si="185"/>
        <v/>
      </c>
      <c r="N409" t="str">
        <f t="shared" ca="1" si="185"/>
        <v/>
      </c>
      <c r="O409" t="str">
        <f t="shared" ca="1" si="185"/>
        <v/>
      </c>
      <c r="P409" t="str">
        <f t="shared" ca="1" si="185"/>
        <v/>
      </c>
      <c r="Q409" t="str">
        <f t="shared" ca="1" si="185"/>
        <v/>
      </c>
      <c r="R409" t="str">
        <f t="shared" ca="1" si="185"/>
        <v/>
      </c>
      <c r="S409" t="str">
        <f t="shared" ca="1" si="185"/>
        <v/>
      </c>
      <c r="T409" t="str">
        <f t="shared" ca="1" si="185"/>
        <v/>
      </c>
      <c r="U409" t="str">
        <f t="shared" ca="1" si="185"/>
        <v/>
      </c>
      <c r="V409" t="str">
        <f t="shared" ca="1" si="185"/>
        <v/>
      </c>
      <c r="W409" t="str">
        <f t="shared" ca="1" si="181"/>
        <v/>
      </c>
      <c r="X409" t="str">
        <f t="shared" ca="1" si="181"/>
        <v/>
      </c>
      <c r="Y409" t="str">
        <f t="shared" ca="1" si="181"/>
        <v/>
      </c>
      <c r="Z409" t="str">
        <f t="shared" ca="1" si="181"/>
        <v/>
      </c>
      <c r="AA409" t="str">
        <f t="shared" ca="1" si="181"/>
        <v/>
      </c>
      <c r="AB409" t="str">
        <f t="shared" ca="1" si="160"/>
        <v/>
      </c>
      <c r="AC409" t="str">
        <f t="shared" ca="1" si="182"/>
        <v/>
      </c>
      <c r="AD409" t="str">
        <f t="shared" ca="1" si="182"/>
        <v/>
      </c>
      <c r="AE409" t="str">
        <f t="shared" ca="1" si="182"/>
        <v/>
      </c>
      <c r="AF409" t="str">
        <f t="shared" ca="1" si="182"/>
        <v>X</v>
      </c>
      <c r="AG409" t="str">
        <f t="shared" ca="1" si="182"/>
        <v/>
      </c>
      <c r="AH409" t="str">
        <f t="shared" ca="1" si="182"/>
        <v/>
      </c>
      <c r="AI409" t="str">
        <f t="shared" ca="1" si="182"/>
        <v/>
      </c>
      <c r="AJ409" t="str">
        <f t="shared" ca="1" si="182"/>
        <v/>
      </c>
      <c r="AK409" t="str">
        <f t="shared" ca="1" si="182"/>
        <v/>
      </c>
      <c r="AL409" t="str">
        <f t="shared" ca="1" si="182"/>
        <v/>
      </c>
      <c r="AM409" t="str">
        <f t="shared" ca="1" si="182"/>
        <v/>
      </c>
    </row>
    <row r="410" spans="1:39" x14ac:dyDescent="0.25">
      <c r="A410">
        <f t="shared" ca="1" si="184"/>
        <v>2084.6</v>
      </c>
      <c r="B410">
        <f t="shared" ca="1" si="185"/>
        <v>104.5</v>
      </c>
      <c r="C410" s="16" t="s">
        <v>1024</v>
      </c>
      <c r="D410" t="str">
        <f t="shared" ca="1" si="185"/>
        <v/>
      </c>
      <c r="E410" t="str">
        <f t="shared" ca="1" si="185"/>
        <v>Montreal Maine &amp; Atlantic RR Tracks (850)</v>
      </c>
      <c r="F410" t="str">
        <f t="shared" ca="1" si="185"/>
        <v/>
      </c>
      <c r="G410">
        <f t="shared" ca="1" si="185"/>
        <v>262</v>
      </c>
      <c r="H410">
        <f t="shared" ca="1" si="185"/>
        <v>214</v>
      </c>
      <c r="I410" s="14" t="str">
        <f t="shared" ca="1" si="180"/>
        <v/>
      </c>
      <c r="J410" t="str">
        <f t="shared" ca="1" si="185"/>
        <v/>
      </c>
      <c r="K410" t="str">
        <f t="shared" ca="1" si="185"/>
        <v/>
      </c>
      <c r="L410" t="str">
        <f t="shared" ca="1" si="185"/>
        <v/>
      </c>
      <c r="M410" t="str">
        <f t="shared" ca="1" si="185"/>
        <v/>
      </c>
      <c r="N410" t="str">
        <f t="shared" ca="1" si="185"/>
        <v/>
      </c>
      <c r="O410" t="str">
        <f t="shared" ca="1" si="185"/>
        <v/>
      </c>
      <c r="P410" t="str">
        <f t="shared" ca="1" si="185"/>
        <v/>
      </c>
      <c r="Q410" t="str">
        <f t="shared" ca="1" si="185"/>
        <v/>
      </c>
      <c r="R410" t="str">
        <f t="shared" ca="1" si="185"/>
        <v/>
      </c>
      <c r="S410" t="str">
        <f t="shared" ca="1" si="185"/>
        <v/>
      </c>
      <c r="T410" t="str">
        <f t="shared" ca="1" si="185"/>
        <v/>
      </c>
      <c r="U410" t="str">
        <f t="shared" ca="1" si="185"/>
        <v/>
      </c>
      <c r="V410" t="str">
        <f t="shared" ca="1" si="185"/>
        <v/>
      </c>
      <c r="W410" t="str">
        <f t="shared" ca="1" si="181"/>
        <v/>
      </c>
      <c r="X410" t="str">
        <f t="shared" ca="1" si="181"/>
        <v/>
      </c>
      <c r="Y410" t="str">
        <f t="shared" ca="1" si="181"/>
        <v/>
      </c>
      <c r="Z410" t="str">
        <f t="shared" ca="1" si="181"/>
        <v/>
      </c>
      <c r="AA410" t="str">
        <f t="shared" ca="1" si="181"/>
        <v/>
      </c>
      <c r="AB410" t="str">
        <f t="shared" ca="1" si="160"/>
        <v/>
      </c>
      <c r="AC410" t="str">
        <f t="shared" ca="1" si="182"/>
        <v/>
      </c>
      <c r="AD410" t="str">
        <f t="shared" ca="1" si="182"/>
        <v/>
      </c>
      <c r="AE410" t="str">
        <f t="shared" ca="1" si="182"/>
        <v/>
      </c>
      <c r="AF410" t="str">
        <f t="shared" ca="1" si="182"/>
        <v/>
      </c>
      <c r="AG410" t="str">
        <f t="shared" ca="1" si="182"/>
        <v/>
      </c>
      <c r="AH410" t="str">
        <f t="shared" ca="1" si="182"/>
        <v/>
      </c>
      <c r="AI410" t="str">
        <f t="shared" ca="1" si="182"/>
        <v/>
      </c>
      <c r="AJ410" t="str">
        <f t="shared" ca="1" si="182"/>
        <v/>
      </c>
      <c r="AK410" t="str">
        <f t="shared" ca="1" si="182"/>
        <v/>
      </c>
      <c r="AL410" t="str">
        <f t="shared" ca="1" si="182"/>
        <v/>
      </c>
      <c r="AM410" t="str">
        <f t="shared" ca="1" si="182"/>
        <v/>
      </c>
    </row>
    <row r="411" spans="1:39" x14ac:dyDescent="0.25">
      <c r="A411">
        <f t="shared" ca="1" si="184"/>
        <v>2085</v>
      </c>
      <c r="B411">
        <f t="shared" ca="1" si="185"/>
        <v>104.1</v>
      </c>
      <c r="C411" s="16" t="s">
        <v>1049</v>
      </c>
      <c r="D411" t="str">
        <f t="shared" ca="1" si="185"/>
        <v>SHELTER</v>
      </c>
      <c r="E411" t="str">
        <f t="shared" ca="1" si="185"/>
        <v xml:space="preserve">Wilson Valley Lean-to (1000)...7.4mS; 4.7mN </v>
      </c>
      <c r="F411" t="str">
        <f t="shared" ca="1" si="185"/>
        <v>Water source is a small spring in front of the shelter on the opposite side of the AT.  </v>
      </c>
      <c r="G411">
        <f t="shared" ca="1" si="185"/>
        <v>262</v>
      </c>
      <c r="H411">
        <f t="shared" ca="1" si="185"/>
        <v>214</v>
      </c>
      <c r="I411" s="14" t="str">
        <f t="shared" ca="1" si="180"/>
        <v/>
      </c>
      <c r="J411" t="str">
        <f t="shared" ca="1" si="185"/>
        <v/>
      </c>
      <c r="K411" t="str">
        <f t="shared" ca="1" si="185"/>
        <v/>
      </c>
      <c r="L411" t="str">
        <f t="shared" ca="1" si="185"/>
        <v>S; w</v>
      </c>
      <c r="M411" t="str">
        <f t="shared" ca="1" si="185"/>
        <v/>
      </c>
      <c r="N411" t="str">
        <f t="shared" ca="1" si="185"/>
        <v/>
      </c>
      <c r="O411" t="str">
        <f t="shared" ca="1" si="185"/>
        <v/>
      </c>
      <c r="P411" t="str">
        <f t="shared" ca="1" si="185"/>
        <v/>
      </c>
      <c r="Q411" t="str">
        <f t="shared" ca="1" si="185"/>
        <v/>
      </c>
      <c r="R411" t="str">
        <f t="shared" ca="1" si="185"/>
        <v/>
      </c>
      <c r="S411" t="str">
        <f t="shared" ca="1" si="185"/>
        <v/>
      </c>
      <c r="T411" t="str">
        <f t="shared" ca="1" si="185"/>
        <v/>
      </c>
      <c r="U411" t="str">
        <f t="shared" ca="1" si="185"/>
        <v/>
      </c>
      <c r="V411" t="str">
        <f t="shared" ca="1" si="185"/>
        <v/>
      </c>
      <c r="W411" t="str">
        <f t="shared" ref="W411:AA420" ca="1" si="186">IF(ISBLANK(INDIRECT(ADDRESS(ROW(),W$1,4,1,"Raw_Data"))),"",(INDIRECT(ADDRESS(ROW(),W$1,4,1,"Raw_Data"))))</f>
        <v>X</v>
      </c>
      <c r="X411" t="str">
        <f t="shared" ca="1" si="186"/>
        <v/>
      </c>
      <c r="Y411" t="str">
        <f t="shared" ca="1" si="186"/>
        <v/>
      </c>
      <c r="Z411" t="str">
        <f t="shared" ca="1" si="186"/>
        <v/>
      </c>
      <c r="AA411" t="str">
        <f t="shared" ca="1" si="186"/>
        <v/>
      </c>
      <c r="AB411" t="str">
        <f t="shared" ca="1" si="160"/>
        <v/>
      </c>
      <c r="AC411" t="str">
        <f t="shared" ref="AC411:AM420" ca="1" si="187">IF(ISBLANK(INDIRECT(ADDRESS(ROW(),AC$1,4,1,"Raw_Data"))),"",(INDIRECT(ADDRESS(ROW(),AC$1,4,1,"Raw_Data"))))</f>
        <v/>
      </c>
      <c r="AD411" t="str">
        <f t="shared" ca="1" si="187"/>
        <v/>
      </c>
      <c r="AE411" t="str">
        <f t="shared" ca="1" si="187"/>
        <v/>
      </c>
      <c r="AF411" t="str">
        <f t="shared" ca="1" si="187"/>
        <v>X</v>
      </c>
      <c r="AG411" t="str">
        <f t="shared" ca="1" si="187"/>
        <v/>
      </c>
      <c r="AH411" t="str">
        <f t="shared" ca="1" si="187"/>
        <v/>
      </c>
      <c r="AI411" t="str">
        <f t="shared" ca="1" si="187"/>
        <v/>
      </c>
      <c r="AJ411" t="str">
        <f t="shared" ca="1" si="187"/>
        <v/>
      </c>
      <c r="AK411">
        <f t="shared" ca="1" si="187"/>
        <v>-69.460099999999997</v>
      </c>
      <c r="AL411">
        <f t="shared" ca="1" si="187"/>
        <v>45.397959999999998</v>
      </c>
      <c r="AM411">
        <f t="shared" ca="1" si="187"/>
        <v>972</v>
      </c>
    </row>
    <row r="412" spans="1:39" x14ac:dyDescent="0.25">
      <c r="A412">
        <f t="shared" ca="1" si="184"/>
        <v>2085.6</v>
      </c>
      <c r="B412">
        <f t="shared" ca="1" si="185"/>
        <v>103.5</v>
      </c>
      <c r="C412" s="16" t="s">
        <v>1050</v>
      </c>
      <c r="D412" t="str">
        <f t="shared" ca="1" si="185"/>
        <v/>
      </c>
      <c r="E412" t="str">
        <f t="shared" ca="1" si="185"/>
        <v>Old Winter Logging Road (1190)</v>
      </c>
      <c r="F412" t="str">
        <f t="shared" ref="B412:V427" ca="1" si="188">IF(ISBLANK(INDIRECT(ADDRESS(ROW(),F$1,4,1,"Raw_Data"))),"",(INDIRECT(ADDRESS(ROW(),F$1,4,1,"Raw_Data"))))</f>
        <v/>
      </c>
      <c r="G412">
        <f t="shared" ca="1" si="188"/>
        <v>262</v>
      </c>
      <c r="H412">
        <f t="shared" ca="1" si="188"/>
        <v>214</v>
      </c>
      <c r="I412" s="14" t="str">
        <f t="shared" ca="1" si="188"/>
        <v/>
      </c>
      <c r="J412" t="str">
        <f t="shared" ca="1" si="188"/>
        <v/>
      </c>
      <c r="K412" t="str">
        <f t="shared" ca="1" si="188"/>
        <v/>
      </c>
      <c r="L412" t="str">
        <f t="shared" ca="1" si="188"/>
        <v/>
      </c>
      <c r="M412" t="str">
        <f t="shared" ca="1" si="188"/>
        <v/>
      </c>
      <c r="N412" t="str">
        <f t="shared" ca="1" si="188"/>
        <v/>
      </c>
      <c r="O412" t="str">
        <f t="shared" ca="1" si="188"/>
        <v/>
      </c>
      <c r="P412" t="str">
        <f t="shared" ca="1" si="188"/>
        <v/>
      </c>
      <c r="Q412" t="str">
        <f t="shared" ca="1" si="188"/>
        <v/>
      </c>
      <c r="R412" t="str">
        <f t="shared" ca="1" si="188"/>
        <v/>
      </c>
      <c r="S412" t="str">
        <f t="shared" ca="1" si="188"/>
        <v/>
      </c>
      <c r="T412" t="str">
        <f t="shared" ca="1" si="188"/>
        <v/>
      </c>
      <c r="U412" t="str">
        <f t="shared" ca="1" si="188"/>
        <v/>
      </c>
      <c r="V412" t="str">
        <f t="shared" ca="1" si="188"/>
        <v/>
      </c>
      <c r="W412" t="str">
        <f t="shared" ca="1" si="186"/>
        <v/>
      </c>
      <c r="X412" t="str">
        <f t="shared" ca="1" si="186"/>
        <v/>
      </c>
      <c r="Y412" t="str">
        <f t="shared" ca="1" si="186"/>
        <v/>
      </c>
      <c r="Z412" t="str">
        <f t="shared" ca="1" si="186"/>
        <v/>
      </c>
      <c r="AA412" t="str">
        <f t="shared" ca="1" si="186"/>
        <v/>
      </c>
      <c r="AB412" t="str">
        <f t="shared" ca="1" si="160"/>
        <v/>
      </c>
      <c r="AC412" t="str">
        <f t="shared" ca="1" si="187"/>
        <v/>
      </c>
      <c r="AD412" t="str">
        <f t="shared" ca="1" si="187"/>
        <v/>
      </c>
      <c r="AE412" t="str">
        <f t="shared" ca="1" si="187"/>
        <v/>
      </c>
      <c r="AF412" t="str">
        <f t="shared" ca="1" si="187"/>
        <v/>
      </c>
      <c r="AG412" t="str">
        <f t="shared" ca="1" si="187"/>
        <v/>
      </c>
      <c r="AH412" t="str">
        <f t="shared" ca="1" si="187"/>
        <v/>
      </c>
      <c r="AI412" t="str">
        <f t="shared" ca="1" si="187"/>
        <v/>
      </c>
      <c r="AJ412" t="str">
        <f t="shared" ca="1" si="187"/>
        <v/>
      </c>
      <c r="AK412" t="str">
        <f t="shared" ca="1" si="187"/>
        <v/>
      </c>
      <c r="AL412" t="str">
        <f t="shared" ca="1" si="187"/>
        <v/>
      </c>
      <c r="AM412" t="str">
        <f t="shared" ca="1" si="187"/>
        <v/>
      </c>
    </row>
    <row r="413" spans="1:39" x14ac:dyDescent="0.25">
      <c r="A413">
        <f t="shared" ca="1" si="184"/>
        <v>2088.1999999999998</v>
      </c>
      <c r="B413">
        <f t="shared" ca="1" si="188"/>
        <v>100.9</v>
      </c>
      <c r="C413" s="16" t="s">
        <v>1046</v>
      </c>
      <c r="D413" t="str">
        <f t="shared" ca="1" si="188"/>
        <v/>
      </c>
      <c r="E413" t="str">
        <f t="shared" ca="1" si="188"/>
        <v>Wilber Brook (660)</v>
      </c>
      <c r="F413" t="str">
        <f t="shared" ca="1" si="188"/>
        <v/>
      </c>
      <c r="G413">
        <f t="shared" ca="1" si="188"/>
        <v>262</v>
      </c>
      <c r="H413">
        <f t="shared" ca="1" si="188"/>
        <v>214</v>
      </c>
      <c r="I413" s="14" t="str">
        <f t="shared" ca="1" si="188"/>
        <v/>
      </c>
      <c r="J413" t="str">
        <f t="shared" ca="1" si="188"/>
        <v/>
      </c>
      <c r="K413" t="str">
        <f t="shared" ca="1" si="188"/>
        <v/>
      </c>
      <c r="L413" t="str">
        <f t="shared" ca="1" si="188"/>
        <v>w</v>
      </c>
      <c r="M413" t="str">
        <f t="shared" ca="1" si="188"/>
        <v/>
      </c>
      <c r="N413" t="str">
        <f t="shared" ca="1" si="188"/>
        <v/>
      </c>
      <c r="O413" t="str">
        <f t="shared" ca="1" si="188"/>
        <v/>
      </c>
      <c r="P413" t="str">
        <f t="shared" ca="1" si="188"/>
        <v/>
      </c>
      <c r="Q413" t="str">
        <f t="shared" ca="1" si="188"/>
        <v/>
      </c>
      <c r="R413" t="str">
        <f t="shared" ca="1" si="188"/>
        <v/>
      </c>
      <c r="S413" t="str">
        <f t="shared" ca="1" si="188"/>
        <v/>
      </c>
      <c r="T413" t="str">
        <f t="shared" ca="1" si="188"/>
        <v/>
      </c>
      <c r="U413" t="str">
        <f t="shared" ca="1" si="188"/>
        <v/>
      </c>
      <c r="V413" t="str">
        <f t="shared" ca="1" si="188"/>
        <v/>
      </c>
      <c r="W413" t="str">
        <f t="shared" ca="1" si="186"/>
        <v/>
      </c>
      <c r="X413" t="str">
        <f t="shared" ca="1" si="186"/>
        <v/>
      </c>
      <c r="Y413" t="str">
        <f t="shared" ca="1" si="186"/>
        <v/>
      </c>
      <c r="Z413" t="str">
        <f t="shared" ca="1" si="186"/>
        <v/>
      </c>
      <c r="AA413" t="str">
        <f t="shared" ca="1" si="186"/>
        <v/>
      </c>
      <c r="AB413" t="str">
        <f t="shared" ca="1" si="160"/>
        <v/>
      </c>
      <c r="AC413" t="str">
        <f t="shared" ca="1" si="187"/>
        <v/>
      </c>
      <c r="AD413" t="str">
        <f t="shared" ca="1" si="187"/>
        <v/>
      </c>
      <c r="AE413" t="str">
        <f t="shared" ca="1" si="187"/>
        <v/>
      </c>
      <c r="AF413" t="str">
        <f t="shared" ca="1" si="187"/>
        <v>X</v>
      </c>
      <c r="AG413" t="str">
        <f t="shared" ca="1" si="187"/>
        <v/>
      </c>
      <c r="AH413" t="str">
        <f t="shared" ca="1" si="187"/>
        <v/>
      </c>
      <c r="AI413" t="str">
        <f t="shared" ca="1" si="187"/>
        <v/>
      </c>
      <c r="AJ413" t="str">
        <f t="shared" ca="1" si="187"/>
        <v/>
      </c>
      <c r="AK413" t="str">
        <f t="shared" ca="1" si="187"/>
        <v/>
      </c>
      <c r="AL413" t="str">
        <f t="shared" ca="1" si="187"/>
        <v/>
      </c>
      <c r="AM413" t="str">
        <f t="shared" ca="1" si="187"/>
        <v/>
      </c>
    </row>
    <row r="414" spans="1:39" x14ac:dyDescent="0.25">
      <c r="A414">
        <f t="shared" ca="1" si="184"/>
        <v>2088.3000000000002</v>
      </c>
      <c r="B414">
        <f t="shared" ca="1" si="188"/>
        <v>100.8</v>
      </c>
      <c r="C414" s="16"/>
      <c r="D414" t="str">
        <f t="shared" ca="1" si="188"/>
        <v/>
      </c>
      <c r="E414" t="str">
        <f t="shared" ca="1" si="188"/>
        <v xml:space="preserve">Vaughn Stream (670)...top of 20 ft. waterfall </v>
      </c>
      <c r="F414" t="str">
        <f t="shared" ca="1" si="188"/>
        <v/>
      </c>
      <c r="G414">
        <f t="shared" ca="1" si="188"/>
        <v>262</v>
      </c>
      <c r="H414">
        <f t="shared" ca="1" si="188"/>
        <v>214</v>
      </c>
      <c r="I414" s="14" t="str">
        <f t="shared" ca="1" si="188"/>
        <v/>
      </c>
      <c r="J414" t="str">
        <f t="shared" ca="1" si="188"/>
        <v/>
      </c>
      <c r="K414" t="str">
        <f t="shared" ca="1" si="188"/>
        <v/>
      </c>
      <c r="L414" t="str">
        <f t="shared" ca="1" si="188"/>
        <v/>
      </c>
      <c r="M414" t="str">
        <f t="shared" ca="1" si="188"/>
        <v/>
      </c>
      <c r="N414" t="str">
        <f t="shared" ca="1" si="188"/>
        <v/>
      </c>
      <c r="O414" t="str">
        <f t="shared" ca="1" si="188"/>
        <v/>
      </c>
      <c r="P414" t="str">
        <f t="shared" ca="1" si="188"/>
        <v/>
      </c>
      <c r="Q414" t="str">
        <f t="shared" ca="1" si="188"/>
        <v/>
      </c>
      <c r="R414" t="str">
        <f t="shared" ca="1" si="188"/>
        <v/>
      </c>
      <c r="S414" t="str">
        <f t="shared" ca="1" si="188"/>
        <v/>
      </c>
      <c r="T414" t="str">
        <f t="shared" ca="1" si="188"/>
        <v/>
      </c>
      <c r="U414" t="str">
        <f t="shared" ca="1" si="188"/>
        <v/>
      </c>
      <c r="V414" t="str">
        <f t="shared" ca="1" si="188"/>
        <v/>
      </c>
      <c r="W414" t="str">
        <f t="shared" ca="1" si="186"/>
        <v/>
      </c>
      <c r="X414" t="str">
        <f t="shared" ca="1" si="186"/>
        <v/>
      </c>
      <c r="Y414" t="str">
        <f t="shared" ca="1" si="186"/>
        <v/>
      </c>
      <c r="Z414" t="str">
        <f t="shared" ca="1" si="186"/>
        <v/>
      </c>
      <c r="AA414" t="str">
        <f t="shared" ca="1" si="186"/>
        <v/>
      </c>
      <c r="AB414" t="str">
        <f t="shared" ca="1" si="160"/>
        <v/>
      </c>
      <c r="AC414" t="str">
        <f t="shared" ca="1" si="187"/>
        <v/>
      </c>
      <c r="AD414" t="str">
        <f t="shared" ca="1" si="187"/>
        <v/>
      </c>
      <c r="AE414" t="str">
        <f t="shared" ca="1" si="187"/>
        <v/>
      </c>
      <c r="AF414" t="str">
        <f t="shared" ca="1" si="187"/>
        <v/>
      </c>
      <c r="AG414" t="str">
        <f t="shared" ca="1" si="187"/>
        <v/>
      </c>
      <c r="AH414" t="str">
        <f t="shared" ca="1" si="187"/>
        <v/>
      </c>
      <c r="AI414" t="str">
        <f t="shared" ca="1" si="187"/>
        <v/>
      </c>
      <c r="AJ414" t="str">
        <f t="shared" ca="1" si="187"/>
        <v/>
      </c>
      <c r="AK414" t="str">
        <f t="shared" ca="1" si="187"/>
        <v/>
      </c>
      <c r="AL414" t="str">
        <f t="shared" ca="1" si="187"/>
        <v/>
      </c>
      <c r="AM414" t="str">
        <f t="shared" ca="1" si="187"/>
        <v/>
      </c>
    </row>
    <row r="415" spans="1:39" x14ac:dyDescent="0.25">
      <c r="A415">
        <f t="shared" ca="1" si="184"/>
        <v>2088.8000000000002</v>
      </c>
      <c r="B415">
        <f t="shared" ca="1" si="188"/>
        <v>100.3</v>
      </c>
      <c r="C415" s="16" t="s">
        <v>1051</v>
      </c>
      <c r="D415" t="str">
        <f t="shared" ca="1" si="188"/>
        <v/>
      </c>
      <c r="E415" t="str">
        <f t="shared" ca="1" si="188"/>
        <v>Bodfish Farm-Long Pond Tote Road (650)</v>
      </c>
      <c r="F415" t="str">
        <f t="shared" ca="1" si="188"/>
        <v/>
      </c>
      <c r="G415">
        <f t="shared" ca="1" si="188"/>
        <v>262</v>
      </c>
      <c r="H415">
        <f t="shared" ca="1" si="188"/>
        <v>214</v>
      </c>
      <c r="I415" s="14" t="str">
        <f t="shared" ca="1" si="188"/>
        <v/>
      </c>
      <c r="J415" t="str">
        <f t="shared" ca="1" si="188"/>
        <v/>
      </c>
      <c r="K415" t="str">
        <f t="shared" ca="1" si="188"/>
        <v/>
      </c>
      <c r="L415" t="str">
        <f t="shared" ca="1" si="188"/>
        <v>R</v>
      </c>
      <c r="M415" t="str">
        <f t="shared" ca="1" si="188"/>
        <v/>
      </c>
      <c r="N415" t="str">
        <f t="shared" ca="1" si="188"/>
        <v/>
      </c>
      <c r="O415" t="str">
        <f t="shared" ca="1" si="188"/>
        <v/>
      </c>
      <c r="P415" t="str">
        <f t="shared" ca="1" si="188"/>
        <v/>
      </c>
      <c r="Q415" t="str">
        <f t="shared" ca="1" si="188"/>
        <v/>
      </c>
      <c r="R415" t="str">
        <f t="shared" ca="1" si="188"/>
        <v/>
      </c>
      <c r="S415" t="str">
        <f t="shared" ca="1" si="188"/>
        <v/>
      </c>
      <c r="T415" t="str">
        <f t="shared" ca="1" si="188"/>
        <v/>
      </c>
      <c r="U415" t="str">
        <f t="shared" ca="1" si="188"/>
        <v>X</v>
      </c>
      <c r="V415" t="str">
        <f t="shared" ca="1" si="188"/>
        <v/>
      </c>
      <c r="W415" t="str">
        <f t="shared" ca="1" si="186"/>
        <v/>
      </c>
      <c r="X415" t="str">
        <f t="shared" ca="1" si="186"/>
        <v/>
      </c>
      <c r="Y415" t="str">
        <f t="shared" ca="1" si="186"/>
        <v/>
      </c>
      <c r="Z415" t="str">
        <f t="shared" ca="1" si="186"/>
        <v/>
      </c>
      <c r="AA415" t="str">
        <f t="shared" ca="1" si="186"/>
        <v/>
      </c>
      <c r="AB415" t="str">
        <f t="shared" ca="1" si="160"/>
        <v/>
      </c>
      <c r="AC415" t="str">
        <f t="shared" ca="1" si="187"/>
        <v/>
      </c>
      <c r="AD415" t="str">
        <f t="shared" ca="1" si="187"/>
        <v/>
      </c>
      <c r="AE415" t="str">
        <f t="shared" ca="1" si="187"/>
        <v/>
      </c>
      <c r="AF415" t="str">
        <f t="shared" ca="1" si="187"/>
        <v/>
      </c>
      <c r="AG415" t="str">
        <f t="shared" ca="1" si="187"/>
        <v/>
      </c>
      <c r="AH415" t="str">
        <f t="shared" ca="1" si="187"/>
        <v/>
      </c>
      <c r="AI415" t="str">
        <f t="shared" ca="1" si="187"/>
        <v/>
      </c>
      <c r="AJ415" t="str">
        <f t="shared" ca="1" si="187"/>
        <v/>
      </c>
      <c r="AK415" t="str">
        <f t="shared" ca="1" si="187"/>
        <v/>
      </c>
      <c r="AL415" t="str">
        <f t="shared" ca="1" si="187"/>
        <v/>
      </c>
      <c r="AM415" t="str">
        <f t="shared" ca="1" si="187"/>
        <v/>
      </c>
    </row>
    <row r="416" spans="1:39" x14ac:dyDescent="0.25">
      <c r="A416">
        <f t="shared" ca="1" si="184"/>
        <v>2088.9</v>
      </c>
      <c r="B416">
        <f t="shared" ca="1" si="188"/>
        <v>100.2</v>
      </c>
      <c r="C416" s="16" t="s">
        <v>1049</v>
      </c>
      <c r="D416" t="str">
        <f t="shared" ca="1" si="188"/>
        <v/>
      </c>
      <c r="E416" t="str">
        <f t="shared" ca="1" si="188"/>
        <v xml:space="preserve">Long Pond Stream (620)...ford </v>
      </c>
      <c r="F416" t="str">
        <f t="shared" ca="1" si="188"/>
        <v/>
      </c>
      <c r="G416">
        <f t="shared" ca="1" si="188"/>
        <v>262</v>
      </c>
      <c r="H416">
        <f t="shared" ca="1" si="188"/>
        <v>214</v>
      </c>
      <c r="I416" s="14" t="str">
        <f t="shared" ca="1" si="188"/>
        <v/>
      </c>
      <c r="J416" t="str">
        <f t="shared" ca="1" si="188"/>
        <v/>
      </c>
      <c r="K416" t="str">
        <f t="shared" ca="1" si="188"/>
        <v/>
      </c>
      <c r="L416" t="str">
        <f t="shared" ca="1" si="188"/>
        <v>w</v>
      </c>
      <c r="M416" t="str">
        <f t="shared" ca="1" si="188"/>
        <v/>
      </c>
      <c r="N416" t="str">
        <f t="shared" ca="1" si="188"/>
        <v/>
      </c>
      <c r="O416" t="str">
        <f t="shared" ca="1" si="188"/>
        <v/>
      </c>
      <c r="P416" t="str">
        <f t="shared" ca="1" si="188"/>
        <v/>
      </c>
      <c r="Q416" t="str">
        <f t="shared" ca="1" si="188"/>
        <v/>
      </c>
      <c r="R416" t="str">
        <f t="shared" ca="1" si="188"/>
        <v/>
      </c>
      <c r="S416" t="str">
        <f t="shared" ca="1" si="188"/>
        <v/>
      </c>
      <c r="T416" t="str">
        <f t="shared" ca="1" si="188"/>
        <v/>
      </c>
      <c r="U416" t="str">
        <f t="shared" ca="1" si="188"/>
        <v/>
      </c>
      <c r="V416" t="str">
        <f t="shared" ca="1" si="188"/>
        <v/>
      </c>
      <c r="W416" t="str">
        <f t="shared" ca="1" si="186"/>
        <v/>
      </c>
      <c r="X416" t="str">
        <f t="shared" ca="1" si="186"/>
        <v/>
      </c>
      <c r="Y416" t="str">
        <f t="shared" ca="1" si="186"/>
        <v/>
      </c>
      <c r="Z416" t="str">
        <f t="shared" ca="1" si="186"/>
        <v/>
      </c>
      <c r="AA416" t="str">
        <f t="shared" ca="1" si="186"/>
        <v/>
      </c>
      <c r="AB416" t="str">
        <f t="shared" ca="1" si="160"/>
        <v/>
      </c>
      <c r="AC416" t="str">
        <f t="shared" ca="1" si="187"/>
        <v/>
      </c>
      <c r="AD416" t="str">
        <f t="shared" ca="1" si="187"/>
        <v/>
      </c>
      <c r="AE416" t="str">
        <f t="shared" ca="1" si="187"/>
        <v/>
      </c>
      <c r="AF416" t="str">
        <f t="shared" ca="1" si="187"/>
        <v>X</v>
      </c>
      <c r="AG416" t="str">
        <f t="shared" ca="1" si="187"/>
        <v/>
      </c>
      <c r="AH416" t="str">
        <f t="shared" ca="1" si="187"/>
        <v/>
      </c>
      <c r="AI416" t="str">
        <f t="shared" ca="1" si="187"/>
        <v/>
      </c>
      <c r="AJ416" t="str">
        <f t="shared" ca="1" si="187"/>
        <v/>
      </c>
      <c r="AK416" t="str">
        <f t="shared" ca="1" si="187"/>
        <v/>
      </c>
      <c r="AL416" t="str">
        <f t="shared" ca="1" si="187"/>
        <v/>
      </c>
      <c r="AM416" t="str">
        <f t="shared" ca="1" si="187"/>
        <v/>
      </c>
    </row>
    <row r="417" spans="1:39" x14ac:dyDescent="0.25">
      <c r="A417">
        <f t="shared" ca="1" si="184"/>
        <v>2089.6</v>
      </c>
      <c r="B417">
        <f t="shared" ca="1" si="188"/>
        <v>99.5</v>
      </c>
      <c r="C417" s="16" t="s">
        <v>1050</v>
      </c>
      <c r="D417" t="str">
        <f t="shared" ca="1" si="188"/>
        <v/>
      </c>
      <c r="E417" t="str">
        <f t="shared" ca="1" si="188"/>
        <v>Side Trail to Slugundy Gorge and Falls (870)</v>
      </c>
      <c r="F417" t="str">
        <f t="shared" ca="1" si="188"/>
        <v/>
      </c>
      <c r="G417">
        <f t="shared" ca="1" si="188"/>
        <v>262</v>
      </c>
      <c r="H417">
        <f t="shared" ca="1" si="188"/>
        <v>214</v>
      </c>
      <c r="I417" s="14" t="str">
        <f t="shared" ca="1" si="188"/>
        <v/>
      </c>
      <c r="J417" t="str">
        <f t="shared" ca="1" si="188"/>
        <v/>
      </c>
      <c r="K417" t="str">
        <f t="shared" ca="1" si="188"/>
        <v/>
      </c>
      <c r="L417" t="str">
        <f t="shared" ca="1" si="188"/>
        <v/>
      </c>
      <c r="M417" t="str">
        <f t="shared" ca="1" si="188"/>
        <v/>
      </c>
      <c r="N417" t="str">
        <f t="shared" ca="1" si="188"/>
        <v/>
      </c>
      <c r="O417" t="str">
        <f t="shared" ca="1" si="188"/>
        <v/>
      </c>
      <c r="P417" t="str">
        <f t="shared" ca="1" si="188"/>
        <v/>
      </c>
      <c r="Q417" t="str">
        <f t="shared" ca="1" si="188"/>
        <v/>
      </c>
      <c r="R417" t="str">
        <f t="shared" ca="1" si="188"/>
        <v/>
      </c>
      <c r="S417" t="str">
        <f t="shared" ca="1" si="188"/>
        <v/>
      </c>
      <c r="T417" t="str">
        <f t="shared" ca="1" si="188"/>
        <v/>
      </c>
      <c r="U417" t="str">
        <f t="shared" ca="1" si="188"/>
        <v/>
      </c>
      <c r="V417" t="str">
        <f t="shared" ca="1" si="188"/>
        <v/>
      </c>
      <c r="W417" t="str">
        <f t="shared" ca="1" si="186"/>
        <v/>
      </c>
      <c r="X417" t="str">
        <f t="shared" ca="1" si="186"/>
        <v/>
      </c>
      <c r="Y417" t="str">
        <f t="shared" ca="1" si="186"/>
        <v/>
      </c>
      <c r="Z417" t="str">
        <f t="shared" ca="1" si="186"/>
        <v/>
      </c>
      <c r="AA417" t="str">
        <f t="shared" ca="1" si="186"/>
        <v/>
      </c>
      <c r="AB417" t="str">
        <f t="shared" ca="1" si="160"/>
        <v/>
      </c>
      <c r="AC417" t="str">
        <f t="shared" ca="1" si="187"/>
        <v/>
      </c>
      <c r="AD417" t="str">
        <f t="shared" ca="1" si="187"/>
        <v/>
      </c>
      <c r="AE417" t="str">
        <f t="shared" ca="1" si="187"/>
        <v/>
      </c>
      <c r="AF417" t="str">
        <f t="shared" ca="1" si="187"/>
        <v/>
      </c>
      <c r="AG417" t="str">
        <f t="shared" ca="1" si="187"/>
        <v/>
      </c>
      <c r="AH417" t="str">
        <f t="shared" ca="1" si="187"/>
        <v/>
      </c>
      <c r="AI417" t="str">
        <f t="shared" ca="1" si="187"/>
        <v/>
      </c>
      <c r="AJ417" t="str">
        <f t="shared" ca="1" si="187"/>
        <v/>
      </c>
      <c r="AK417" t="str">
        <f t="shared" ca="1" si="187"/>
        <v/>
      </c>
      <c r="AL417" t="str">
        <f t="shared" ca="1" si="187"/>
        <v/>
      </c>
      <c r="AM417" t="str">
        <f t="shared" ca="1" si="187"/>
        <v/>
      </c>
    </row>
    <row r="418" spans="1:39" x14ac:dyDescent="0.25">
      <c r="A418">
        <f t="shared" ca="1" si="184"/>
        <v>2089.6999999999998</v>
      </c>
      <c r="B418">
        <f t="shared" ca="1" si="188"/>
        <v>99.4</v>
      </c>
      <c r="C418" s="16" t="s">
        <v>1052</v>
      </c>
      <c r="D418" t="str">
        <f t="shared" ca="1" si="188"/>
        <v>SHELTER</v>
      </c>
      <c r="E418" t="str">
        <f t="shared" ca="1" si="188"/>
        <v xml:space="preserve">Long Pond Lean-to (930)...4.7mS; 4.4mN </v>
      </c>
      <c r="F418" t="str">
        <f t="shared" ca="1" si="188"/>
        <v>Water from small tributary of Long Pond Stream. Scenic Slugundy Gorge and Falls</v>
      </c>
      <c r="G418">
        <f t="shared" ca="1" si="188"/>
        <v>262</v>
      </c>
      <c r="H418">
        <f t="shared" ca="1" si="188"/>
        <v>214</v>
      </c>
      <c r="I418" s="14" t="str">
        <f t="shared" ca="1" si="188"/>
        <v/>
      </c>
      <c r="J418" t="str">
        <f t="shared" ca="1" si="188"/>
        <v/>
      </c>
      <c r="K418" t="str">
        <f t="shared" ca="1" si="188"/>
        <v/>
      </c>
      <c r="L418" t="str">
        <f t="shared" ca="1" si="188"/>
        <v>S; w</v>
      </c>
      <c r="M418" t="str">
        <f t="shared" ca="1" si="188"/>
        <v/>
      </c>
      <c r="N418" t="str">
        <f t="shared" ca="1" si="188"/>
        <v/>
      </c>
      <c r="O418" t="str">
        <f t="shared" ca="1" si="188"/>
        <v/>
      </c>
      <c r="P418" t="str">
        <f t="shared" ca="1" si="188"/>
        <v/>
      </c>
      <c r="Q418" t="str">
        <f t="shared" ca="1" si="188"/>
        <v/>
      </c>
      <c r="R418" t="str">
        <f t="shared" ca="1" si="188"/>
        <v/>
      </c>
      <c r="S418" t="str">
        <f t="shared" ca="1" si="188"/>
        <v/>
      </c>
      <c r="T418" t="str">
        <f t="shared" ca="1" si="188"/>
        <v/>
      </c>
      <c r="U418" t="str">
        <f t="shared" ca="1" si="188"/>
        <v/>
      </c>
      <c r="V418" t="str">
        <f t="shared" ca="1" si="188"/>
        <v/>
      </c>
      <c r="W418" t="str">
        <f t="shared" ca="1" si="186"/>
        <v>X</v>
      </c>
      <c r="X418" t="str">
        <f t="shared" ca="1" si="186"/>
        <v/>
      </c>
      <c r="Y418" t="str">
        <f t="shared" ca="1" si="186"/>
        <v/>
      </c>
      <c r="Z418" t="str">
        <f t="shared" ca="1" si="186"/>
        <v/>
      </c>
      <c r="AA418" t="str">
        <f t="shared" ca="1" si="186"/>
        <v/>
      </c>
      <c r="AB418" t="str">
        <f t="shared" ref="AB418:AB481" ca="1" si="189">IF(ISBLANK(INDIRECT(ADDRESS(ROW(),AB$1,4,1,"Raw_Data"))),"",(INDIRECT(ADDRESS(ROW(),AB$1,4,1,"Raw_Data"))))</f>
        <v/>
      </c>
      <c r="AC418" t="str">
        <f t="shared" ca="1" si="187"/>
        <v/>
      </c>
      <c r="AD418" t="str">
        <f t="shared" ca="1" si="187"/>
        <v/>
      </c>
      <c r="AE418" t="str">
        <f t="shared" ca="1" si="187"/>
        <v/>
      </c>
      <c r="AF418" t="str">
        <f t="shared" ca="1" si="187"/>
        <v>X</v>
      </c>
      <c r="AG418" t="str">
        <f t="shared" ca="1" si="187"/>
        <v/>
      </c>
      <c r="AH418" t="str">
        <f t="shared" ca="1" si="187"/>
        <v/>
      </c>
      <c r="AI418" t="str">
        <f t="shared" ca="1" si="187"/>
        <v/>
      </c>
      <c r="AJ418" t="str">
        <f t="shared" ca="1" si="187"/>
        <v/>
      </c>
      <c r="AK418">
        <f t="shared" ca="1" si="187"/>
        <v>-69.410200000000003</v>
      </c>
      <c r="AL418">
        <f t="shared" ca="1" si="187"/>
        <v>45.421930000000003</v>
      </c>
      <c r="AM418">
        <f t="shared" ca="1" si="187"/>
        <v>950</v>
      </c>
    </row>
    <row r="419" spans="1:39" x14ac:dyDescent="0.25">
      <c r="A419">
        <f t="shared" ca="1" si="184"/>
        <v>2092.8000000000002</v>
      </c>
      <c r="B419">
        <f t="shared" ca="1" si="188"/>
        <v>96.3</v>
      </c>
      <c r="C419" s="16" t="s">
        <v>1046</v>
      </c>
      <c r="D419" t="str">
        <f t="shared" ca="1" si="188"/>
        <v>FEATURE</v>
      </c>
      <c r="E419" t="str">
        <f t="shared" ca="1" si="188"/>
        <v xml:space="preserve">Barren Mountain (2670)...abandoned firetower </v>
      </c>
      <c r="F419" t="str">
        <f t="shared" ca="1" si="188"/>
        <v/>
      </c>
      <c r="G419">
        <f t="shared" ca="1" si="188"/>
        <v>262</v>
      </c>
      <c r="H419">
        <f t="shared" ca="1" si="188"/>
        <v>215</v>
      </c>
      <c r="I419" s="14" t="str">
        <f t="shared" ca="1" si="188"/>
        <v/>
      </c>
      <c r="J419" t="str">
        <f t="shared" ref="J419:V420" ca="1" si="190">IF(ISBLANK(INDIRECT(ADDRESS(ROW(),J$1,4,1,"Raw_Data"))),"",(INDIRECT(ADDRESS(ROW(),J$1,4,1,"Raw_Data"))))</f>
        <v/>
      </c>
      <c r="K419" t="str">
        <f t="shared" ca="1" si="190"/>
        <v/>
      </c>
      <c r="L419" t="str">
        <f t="shared" ca="1" si="190"/>
        <v/>
      </c>
      <c r="M419" t="str">
        <f t="shared" ca="1" si="190"/>
        <v/>
      </c>
      <c r="N419" t="str">
        <f t="shared" ca="1" si="190"/>
        <v/>
      </c>
      <c r="O419" t="str">
        <f t="shared" ca="1" si="190"/>
        <v/>
      </c>
      <c r="P419" t="str">
        <f t="shared" ca="1" si="190"/>
        <v/>
      </c>
      <c r="Q419" t="str">
        <f t="shared" ca="1" si="190"/>
        <v/>
      </c>
      <c r="R419" t="str">
        <f t="shared" ca="1" si="190"/>
        <v/>
      </c>
      <c r="S419" t="str">
        <f t="shared" ca="1" si="190"/>
        <v/>
      </c>
      <c r="T419" t="str">
        <f t="shared" ca="1" si="190"/>
        <v/>
      </c>
      <c r="U419" t="str">
        <f t="shared" ca="1" si="190"/>
        <v/>
      </c>
      <c r="V419" t="str">
        <f t="shared" ca="1" si="190"/>
        <v/>
      </c>
      <c r="W419" t="str">
        <f t="shared" ca="1" si="186"/>
        <v/>
      </c>
      <c r="X419" t="str">
        <f t="shared" ca="1" si="186"/>
        <v/>
      </c>
      <c r="Y419" t="str">
        <f t="shared" ca="1" si="186"/>
        <v/>
      </c>
      <c r="Z419" t="str">
        <f t="shared" ca="1" si="186"/>
        <v/>
      </c>
      <c r="AA419" t="str">
        <f t="shared" ca="1" si="186"/>
        <v/>
      </c>
      <c r="AB419" t="str">
        <f t="shared" ca="1" si="189"/>
        <v/>
      </c>
      <c r="AC419" t="str">
        <f t="shared" ca="1" si="187"/>
        <v/>
      </c>
      <c r="AD419" t="str">
        <f t="shared" ca="1" si="187"/>
        <v/>
      </c>
      <c r="AE419" t="str">
        <f t="shared" ca="1" si="187"/>
        <v/>
      </c>
      <c r="AF419" t="str">
        <f t="shared" ca="1" si="187"/>
        <v/>
      </c>
      <c r="AG419" t="str">
        <f t="shared" ca="1" si="187"/>
        <v/>
      </c>
      <c r="AH419" t="str">
        <f t="shared" ca="1" si="187"/>
        <v/>
      </c>
      <c r="AI419" t="str">
        <f t="shared" ca="1" si="187"/>
        <v/>
      </c>
      <c r="AJ419" t="str">
        <f t="shared" ca="1" si="187"/>
        <v/>
      </c>
      <c r="AK419" t="str">
        <f t="shared" ca="1" si="187"/>
        <v/>
      </c>
      <c r="AL419" t="str">
        <f t="shared" ca="1" si="187"/>
        <v/>
      </c>
      <c r="AM419" t="str">
        <f t="shared" ca="1" si="187"/>
        <v/>
      </c>
    </row>
    <row r="420" spans="1:39" x14ac:dyDescent="0.25">
      <c r="A420">
        <f t="shared" ref="A420:R435" ca="1" si="191">IF(ISBLANK(INDIRECT(ADDRESS(ROW(),A$1,4,1,"Raw_Data"))),"",(INDIRECT(ADDRESS(ROW(),A$1,4,1,"Raw_Data"))))</f>
        <v>2093.6999999999998</v>
      </c>
      <c r="B420">
        <f t="shared" ca="1" si="191"/>
        <v>95.4</v>
      </c>
      <c r="C420" s="16" t="s">
        <v>1053</v>
      </c>
      <c r="D420" t="str">
        <f t="shared" ca="1" si="191"/>
        <v>SHELTER</v>
      </c>
      <c r="E420" t="str">
        <f t="shared" ca="1" si="191"/>
        <v xml:space="preserve">Cloud Pond Lean-to (2420)...4.4mS; 7.3mN </v>
      </c>
      <c r="F420" t="str">
        <f t="shared" ca="1" si="191"/>
        <v>Water source is Cloud Pond in front of the shelter.</v>
      </c>
      <c r="G420">
        <f t="shared" ca="1" si="191"/>
        <v>264</v>
      </c>
      <c r="H420">
        <f t="shared" ca="1" si="191"/>
        <v>215</v>
      </c>
      <c r="I420" s="14" t="str">
        <f t="shared" ca="1" si="188"/>
        <v/>
      </c>
      <c r="J420" t="str">
        <f t="shared" ca="1" si="191"/>
        <v/>
      </c>
      <c r="K420" t="str">
        <f t="shared" ca="1" si="191"/>
        <v/>
      </c>
      <c r="L420" t="str">
        <f t="shared" ca="1" si="191"/>
        <v>E-0.4m S; w</v>
      </c>
      <c r="M420" t="str">
        <f t="shared" ca="1" si="191"/>
        <v>E-0.4m</v>
      </c>
      <c r="N420" t="str">
        <f t="shared" ca="1" si="191"/>
        <v/>
      </c>
      <c r="O420" t="str">
        <f t="shared" ca="1" si="191"/>
        <v/>
      </c>
      <c r="P420" t="str">
        <f t="shared" ca="1" si="191"/>
        <v/>
      </c>
      <c r="Q420" t="str">
        <f t="shared" ca="1" si="191"/>
        <v/>
      </c>
      <c r="R420" t="str">
        <f t="shared" ca="1" si="191"/>
        <v/>
      </c>
      <c r="S420" t="str">
        <f t="shared" ca="1" si="190"/>
        <v/>
      </c>
      <c r="T420" t="str">
        <f t="shared" ca="1" si="190"/>
        <v/>
      </c>
      <c r="U420" t="str">
        <f t="shared" ca="1" si="190"/>
        <v/>
      </c>
      <c r="V420" t="str">
        <f t="shared" ca="1" si="190"/>
        <v/>
      </c>
      <c r="W420" t="str">
        <f t="shared" ca="1" si="186"/>
        <v>X</v>
      </c>
      <c r="X420" t="str">
        <f t="shared" ca="1" si="186"/>
        <v/>
      </c>
      <c r="Y420" t="str">
        <f t="shared" ca="1" si="186"/>
        <v/>
      </c>
      <c r="Z420" t="str">
        <f t="shared" ca="1" si="186"/>
        <v/>
      </c>
      <c r="AA420" t="str">
        <f t="shared" ca="1" si="186"/>
        <v/>
      </c>
      <c r="AB420" t="str">
        <f t="shared" ca="1" si="189"/>
        <v/>
      </c>
      <c r="AC420" t="str">
        <f t="shared" ca="1" si="187"/>
        <v/>
      </c>
      <c r="AD420" t="str">
        <f t="shared" ca="1" si="187"/>
        <v/>
      </c>
      <c r="AE420" t="str">
        <f t="shared" ca="1" si="187"/>
        <v/>
      </c>
      <c r="AF420" t="str">
        <f t="shared" ca="1" si="187"/>
        <v>X</v>
      </c>
      <c r="AG420" t="str">
        <f t="shared" ca="1" si="187"/>
        <v/>
      </c>
      <c r="AH420" t="str">
        <f t="shared" ca="1" si="187"/>
        <v/>
      </c>
      <c r="AI420" t="str">
        <f t="shared" ca="1" si="187"/>
        <v/>
      </c>
      <c r="AJ420" t="str">
        <f t="shared" ca="1" si="187"/>
        <v/>
      </c>
      <c r="AK420">
        <f t="shared" ca="1" si="187"/>
        <v>-69.352199999999996</v>
      </c>
      <c r="AL420">
        <f t="shared" ca="1" si="187"/>
        <v>45.41892</v>
      </c>
      <c r="AM420">
        <f t="shared" ca="1" si="187"/>
        <v>2501</v>
      </c>
    </row>
    <row r="421" spans="1:39" x14ac:dyDescent="0.25">
      <c r="A421">
        <f t="shared" ca="1" si="191"/>
        <v>2095.8000000000002</v>
      </c>
      <c r="B421">
        <f t="shared" ref="B421:V428" ca="1" si="192">IF(ISBLANK(INDIRECT(ADDRESS(ROW(),B$1,4,1,"Raw_Data"))),"",(INDIRECT(ADDRESS(ROW(),B$1,4,1,"Raw_Data"))))</f>
        <v>93.3</v>
      </c>
      <c r="C421" s="16" t="s">
        <v>1054</v>
      </c>
      <c r="D421" t="str">
        <f t="shared" ca="1" si="192"/>
        <v/>
      </c>
      <c r="E421" t="str">
        <f t="shared" ca="1" si="192"/>
        <v>Fourth Mountain (2383)</v>
      </c>
      <c r="F421" t="str">
        <f t="shared" ca="1" si="192"/>
        <v/>
      </c>
      <c r="G421">
        <f t="shared" ca="1" si="192"/>
        <v>264</v>
      </c>
      <c r="H421">
        <f t="shared" ca="1" si="192"/>
        <v>215</v>
      </c>
      <c r="I421" s="14" t="str">
        <f t="shared" ca="1" si="188"/>
        <v/>
      </c>
      <c r="J421" t="str">
        <f t="shared" ca="1" si="192"/>
        <v/>
      </c>
      <c r="K421" t="str">
        <f t="shared" ca="1" si="192"/>
        <v/>
      </c>
      <c r="L421" t="str">
        <f t="shared" ca="1" si="192"/>
        <v/>
      </c>
      <c r="M421" t="str">
        <f t="shared" ca="1" si="192"/>
        <v/>
      </c>
      <c r="N421" t="str">
        <f t="shared" ca="1" si="192"/>
        <v/>
      </c>
      <c r="O421" t="str">
        <f t="shared" ca="1" si="192"/>
        <v/>
      </c>
      <c r="P421" t="str">
        <f t="shared" ca="1" si="192"/>
        <v/>
      </c>
      <c r="Q421" t="str">
        <f t="shared" ca="1" si="192"/>
        <v/>
      </c>
      <c r="R421" t="str">
        <f t="shared" ca="1" si="192"/>
        <v/>
      </c>
      <c r="S421" t="str">
        <f t="shared" ca="1" si="192"/>
        <v/>
      </c>
      <c r="T421" t="str">
        <f t="shared" ca="1" si="192"/>
        <v/>
      </c>
      <c r="U421" t="str">
        <f t="shared" ca="1" si="192"/>
        <v/>
      </c>
      <c r="V421" t="str">
        <f t="shared" ca="1" si="192"/>
        <v/>
      </c>
      <c r="W421" t="str">
        <f t="shared" ref="W421:AA430" ca="1" si="193">IF(ISBLANK(INDIRECT(ADDRESS(ROW(),W$1,4,1,"Raw_Data"))),"",(INDIRECT(ADDRESS(ROW(),W$1,4,1,"Raw_Data"))))</f>
        <v/>
      </c>
      <c r="X421" t="str">
        <f t="shared" ca="1" si="193"/>
        <v/>
      </c>
      <c r="Y421" t="str">
        <f t="shared" ca="1" si="193"/>
        <v/>
      </c>
      <c r="Z421" t="str">
        <f t="shared" ca="1" si="193"/>
        <v/>
      </c>
      <c r="AA421" t="str">
        <f t="shared" ca="1" si="193"/>
        <v/>
      </c>
      <c r="AB421" t="str">
        <f t="shared" ca="1" si="189"/>
        <v/>
      </c>
      <c r="AC421" t="str">
        <f t="shared" ref="AC421:AM430" ca="1" si="194">IF(ISBLANK(INDIRECT(ADDRESS(ROW(),AC$1,4,1,"Raw_Data"))),"",(INDIRECT(ADDRESS(ROW(),AC$1,4,1,"Raw_Data"))))</f>
        <v/>
      </c>
      <c r="AD421" t="str">
        <f t="shared" ca="1" si="194"/>
        <v/>
      </c>
      <c r="AE421" t="str">
        <f t="shared" ca="1" si="194"/>
        <v/>
      </c>
      <c r="AF421" t="str">
        <f t="shared" ca="1" si="194"/>
        <v/>
      </c>
      <c r="AG421" t="str">
        <f t="shared" ca="1" si="194"/>
        <v/>
      </c>
      <c r="AH421" t="str">
        <f t="shared" ca="1" si="194"/>
        <v/>
      </c>
      <c r="AI421" t="str">
        <f t="shared" ca="1" si="194"/>
        <v/>
      </c>
      <c r="AJ421" t="str">
        <f t="shared" ca="1" si="194"/>
        <v/>
      </c>
      <c r="AK421" t="str">
        <f t="shared" ca="1" si="194"/>
        <v/>
      </c>
      <c r="AL421" t="str">
        <f t="shared" ca="1" si="194"/>
        <v/>
      </c>
      <c r="AM421" t="str">
        <f t="shared" ca="1" si="194"/>
        <v/>
      </c>
    </row>
    <row r="422" spans="1:39" x14ac:dyDescent="0.25">
      <c r="A422">
        <f t="shared" ca="1" si="191"/>
        <v>2098.3000000000002</v>
      </c>
      <c r="B422">
        <f t="shared" ca="1" si="192"/>
        <v>90.8</v>
      </c>
      <c r="C422" s="16" t="s">
        <v>1046</v>
      </c>
      <c r="D422" t="str">
        <f t="shared" ca="1" si="192"/>
        <v/>
      </c>
      <c r="E422" t="str">
        <f t="shared" ca="1" si="192"/>
        <v>Third Mountain Monument Cliff (2061)</v>
      </c>
      <c r="F422" t="str">
        <f t="shared" ca="1" si="192"/>
        <v/>
      </c>
      <c r="G422">
        <f t="shared" ca="1" si="192"/>
        <v>264</v>
      </c>
      <c r="H422">
        <f t="shared" ca="1" si="192"/>
        <v>215</v>
      </c>
      <c r="I422" s="14" t="str">
        <f t="shared" ca="1" si="188"/>
        <v/>
      </c>
      <c r="J422" t="str">
        <f t="shared" ca="1" si="192"/>
        <v/>
      </c>
      <c r="K422" t="str">
        <f t="shared" ca="1" si="192"/>
        <v/>
      </c>
      <c r="L422" t="str">
        <f t="shared" ca="1" si="192"/>
        <v/>
      </c>
      <c r="M422" t="str">
        <f t="shared" ca="1" si="192"/>
        <v/>
      </c>
      <c r="N422" t="str">
        <f t="shared" ca="1" si="192"/>
        <v/>
      </c>
      <c r="O422" t="str">
        <f t="shared" ca="1" si="192"/>
        <v/>
      </c>
      <c r="P422" t="str">
        <f t="shared" ca="1" si="192"/>
        <v/>
      </c>
      <c r="Q422" t="str">
        <f t="shared" ca="1" si="192"/>
        <v/>
      </c>
      <c r="R422" t="str">
        <f t="shared" ca="1" si="192"/>
        <v/>
      </c>
      <c r="S422" t="str">
        <f t="shared" ca="1" si="192"/>
        <v/>
      </c>
      <c r="T422" t="str">
        <f t="shared" ca="1" si="192"/>
        <v/>
      </c>
      <c r="U422" t="str">
        <f t="shared" ca="1" si="192"/>
        <v/>
      </c>
      <c r="V422" t="str">
        <f t="shared" ca="1" si="192"/>
        <v/>
      </c>
      <c r="W422" t="str">
        <f t="shared" ca="1" si="193"/>
        <v/>
      </c>
      <c r="X422" t="str">
        <f t="shared" ca="1" si="193"/>
        <v/>
      </c>
      <c r="Y422" t="str">
        <f t="shared" ca="1" si="193"/>
        <v/>
      </c>
      <c r="Z422" t="str">
        <f t="shared" ca="1" si="193"/>
        <v/>
      </c>
      <c r="AA422" t="str">
        <f t="shared" ca="1" si="193"/>
        <v/>
      </c>
      <c r="AB422" t="str">
        <f t="shared" ca="1" si="189"/>
        <v/>
      </c>
      <c r="AC422" t="str">
        <f t="shared" ca="1" si="194"/>
        <v/>
      </c>
      <c r="AD422" t="str">
        <f t="shared" ca="1" si="194"/>
        <v/>
      </c>
      <c r="AE422" t="str">
        <f t="shared" ca="1" si="194"/>
        <v/>
      </c>
      <c r="AF422" t="str">
        <f t="shared" ca="1" si="194"/>
        <v/>
      </c>
      <c r="AG422" t="str">
        <f t="shared" ca="1" si="194"/>
        <v/>
      </c>
      <c r="AH422" t="str">
        <f t="shared" ca="1" si="194"/>
        <v/>
      </c>
      <c r="AI422" t="str">
        <f t="shared" ca="1" si="194"/>
        <v/>
      </c>
      <c r="AJ422" t="str">
        <f t="shared" ca="1" si="194"/>
        <v/>
      </c>
      <c r="AK422" t="str">
        <f t="shared" ca="1" si="194"/>
        <v/>
      </c>
      <c r="AL422" t="str">
        <f t="shared" ca="1" si="194"/>
        <v/>
      </c>
      <c r="AM422" t="str">
        <f t="shared" ca="1" si="194"/>
        <v/>
      </c>
    </row>
    <row r="423" spans="1:39" x14ac:dyDescent="0.25">
      <c r="A423">
        <f t="shared" ca="1" si="191"/>
        <v>2098.9</v>
      </c>
      <c r="B423">
        <f t="shared" ca="1" si="192"/>
        <v>90.2</v>
      </c>
      <c r="C423" s="16" t="s">
        <v>1044</v>
      </c>
      <c r="D423" t="str">
        <f t="shared" ca="1" si="192"/>
        <v/>
      </c>
      <c r="E423" t="str">
        <f t="shared" ca="1" si="192"/>
        <v>West Chairback Pond Side Trail (1770)</v>
      </c>
      <c r="F423" t="str">
        <f t="shared" ca="1" si="192"/>
        <v/>
      </c>
      <c r="G423">
        <f t="shared" ca="1" si="192"/>
        <v>264</v>
      </c>
      <c r="H423">
        <f t="shared" ca="1" si="192"/>
        <v>215</v>
      </c>
      <c r="I423" s="14" t="str">
        <f t="shared" ca="1" si="188"/>
        <v/>
      </c>
      <c r="J423" t="str">
        <f t="shared" ca="1" si="192"/>
        <v/>
      </c>
      <c r="K423" t="str">
        <f t="shared" ca="1" si="192"/>
        <v/>
      </c>
      <c r="L423" t="str">
        <f t="shared" ca="1" si="192"/>
        <v>w (E-0.2m pond)</v>
      </c>
      <c r="M423" t="str">
        <f t="shared" ca="1" si="192"/>
        <v>E-0.2m</v>
      </c>
      <c r="N423" t="str">
        <f t="shared" ca="1" si="192"/>
        <v/>
      </c>
      <c r="O423" t="str">
        <f t="shared" ca="1" si="192"/>
        <v/>
      </c>
      <c r="P423" t="str">
        <f t="shared" ca="1" si="192"/>
        <v/>
      </c>
      <c r="Q423" t="str">
        <f t="shared" ca="1" si="192"/>
        <v/>
      </c>
      <c r="R423" t="str">
        <f t="shared" ca="1" si="192"/>
        <v/>
      </c>
      <c r="S423" t="str">
        <f t="shared" ca="1" si="192"/>
        <v/>
      </c>
      <c r="T423" t="str">
        <f t="shared" ca="1" si="192"/>
        <v/>
      </c>
      <c r="U423" t="str">
        <f t="shared" ca="1" si="192"/>
        <v/>
      </c>
      <c r="V423" t="str">
        <f t="shared" ca="1" si="192"/>
        <v/>
      </c>
      <c r="W423" t="str">
        <f t="shared" ca="1" si="193"/>
        <v/>
      </c>
      <c r="X423" t="str">
        <f t="shared" ca="1" si="193"/>
        <v/>
      </c>
      <c r="Y423" t="str">
        <f t="shared" ca="1" si="193"/>
        <v/>
      </c>
      <c r="Z423" t="str">
        <f t="shared" ca="1" si="193"/>
        <v/>
      </c>
      <c r="AA423" t="str">
        <f t="shared" ca="1" si="193"/>
        <v/>
      </c>
      <c r="AB423" t="str">
        <f t="shared" ca="1" si="189"/>
        <v/>
      </c>
      <c r="AC423" t="str">
        <f t="shared" ca="1" si="194"/>
        <v/>
      </c>
      <c r="AD423" t="str">
        <f t="shared" ca="1" si="194"/>
        <v/>
      </c>
      <c r="AE423" t="str">
        <f t="shared" ca="1" si="194"/>
        <v/>
      </c>
      <c r="AF423" t="str">
        <f t="shared" ca="1" si="194"/>
        <v>X</v>
      </c>
      <c r="AG423" t="str">
        <f t="shared" ca="1" si="194"/>
        <v/>
      </c>
      <c r="AH423" t="str">
        <f t="shared" ca="1" si="194"/>
        <v/>
      </c>
      <c r="AI423" t="str">
        <f t="shared" ca="1" si="194"/>
        <v/>
      </c>
      <c r="AJ423" t="str">
        <f t="shared" ca="1" si="194"/>
        <v/>
      </c>
      <c r="AK423" t="str">
        <f t="shared" ca="1" si="194"/>
        <v/>
      </c>
      <c r="AL423" t="str">
        <f t="shared" ca="1" si="194"/>
        <v/>
      </c>
      <c r="AM423" t="str">
        <f t="shared" ca="1" si="194"/>
        <v/>
      </c>
    </row>
    <row r="424" spans="1:39" x14ac:dyDescent="0.25">
      <c r="A424">
        <f t="shared" ca="1" si="191"/>
        <v>2100.1999999999998</v>
      </c>
      <c r="B424">
        <f t="shared" ca="1" si="192"/>
        <v>88.9</v>
      </c>
      <c r="C424" s="16" t="s">
        <v>1044</v>
      </c>
      <c r="D424" t="str">
        <f t="shared" ca="1" si="192"/>
        <v/>
      </c>
      <c r="E424" t="str">
        <f t="shared" ca="1" si="192"/>
        <v xml:space="preserve">Columbus Mountain (2325)...open ledge </v>
      </c>
      <c r="F424" t="str">
        <f t="shared" ca="1" si="192"/>
        <v/>
      </c>
      <c r="G424">
        <f t="shared" ca="1" si="192"/>
        <v>264</v>
      </c>
      <c r="H424">
        <f t="shared" ca="1" si="192"/>
        <v>215</v>
      </c>
      <c r="I424" s="14" t="str">
        <f t="shared" ca="1" si="188"/>
        <v/>
      </c>
      <c r="J424" t="str">
        <f t="shared" ca="1" si="192"/>
        <v/>
      </c>
      <c r="K424" t="str">
        <f t="shared" ca="1" si="192"/>
        <v/>
      </c>
      <c r="L424" t="str">
        <f t="shared" ca="1" si="192"/>
        <v/>
      </c>
      <c r="M424" t="str">
        <f t="shared" ca="1" si="192"/>
        <v/>
      </c>
      <c r="N424" t="str">
        <f t="shared" ca="1" si="192"/>
        <v/>
      </c>
      <c r="O424" t="str">
        <f t="shared" ca="1" si="192"/>
        <v/>
      </c>
      <c r="P424" t="str">
        <f t="shared" ca="1" si="192"/>
        <v/>
      </c>
      <c r="Q424" t="str">
        <f t="shared" ca="1" si="192"/>
        <v/>
      </c>
      <c r="R424" t="str">
        <f t="shared" ca="1" si="192"/>
        <v/>
      </c>
      <c r="S424" t="str">
        <f t="shared" ca="1" si="192"/>
        <v/>
      </c>
      <c r="T424" t="str">
        <f t="shared" ca="1" si="192"/>
        <v/>
      </c>
      <c r="U424" t="str">
        <f t="shared" ca="1" si="192"/>
        <v/>
      </c>
      <c r="V424" t="str">
        <f t="shared" ca="1" si="192"/>
        <v/>
      </c>
      <c r="W424" t="str">
        <f t="shared" ca="1" si="193"/>
        <v/>
      </c>
      <c r="X424" t="str">
        <f t="shared" ca="1" si="193"/>
        <v/>
      </c>
      <c r="Y424" t="str">
        <f t="shared" ca="1" si="193"/>
        <v/>
      </c>
      <c r="Z424" t="str">
        <f t="shared" ca="1" si="193"/>
        <v/>
      </c>
      <c r="AA424" t="str">
        <f t="shared" ca="1" si="193"/>
        <v/>
      </c>
      <c r="AB424" t="str">
        <f t="shared" ca="1" si="189"/>
        <v/>
      </c>
      <c r="AC424" t="str">
        <f t="shared" ca="1" si="194"/>
        <v/>
      </c>
      <c r="AD424" t="str">
        <f t="shared" ca="1" si="194"/>
        <v/>
      </c>
      <c r="AE424" t="str">
        <f t="shared" ca="1" si="194"/>
        <v/>
      </c>
      <c r="AF424" t="str">
        <f t="shared" ca="1" si="194"/>
        <v/>
      </c>
      <c r="AG424" t="str">
        <f t="shared" ca="1" si="194"/>
        <v/>
      </c>
      <c r="AH424" t="str">
        <f t="shared" ca="1" si="194"/>
        <v/>
      </c>
      <c r="AI424" t="str">
        <f t="shared" ca="1" si="194"/>
        <v/>
      </c>
      <c r="AJ424" t="str">
        <f t="shared" ca="1" si="194"/>
        <v/>
      </c>
      <c r="AK424" t="str">
        <f t="shared" ca="1" si="194"/>
        <v/>
      </c>
      <c r="AL424" t="str">
        <f t="shared" ca="1" si="194"/>
        <v/>
      </c>
      <c r="AM424" t="str">
        <f t="shared" ca="1" si="194"/>
        <v/>
      </c>
    </row>
    <row r="425" spans="1:39" x14ac:dyDescent="0.25">
      <c r="A425">
        <f t="shared" ca="1" si="191"/>
        <v>2100.6</v>
      </c>
      <c r="B425">
        <f t="shared" ca="1" si="192"/>
        <v>88.5</v>
      </c>
      <c r="C425" s="16" t="s">
        <v>1048</v>
      </c>
      <c r="D425" t="str">
        <f t="shared" ca="1" si="192"/>
        <v>SHELTER</v>
      </c>
      <c r="E425" t="str">
        <f t="shared" ca="1" si="192"/>
        <v xml:space="preserve">Chairback Gap Lean-to (2000)...7.3mS; 9.9mN </v>
      </c>
      <c r="F425" t="str">
        <f t="shared" ca="1" si="192"/>
        <v>Water source is an unreliable spring straight downhill 13 yards and 25 yards north.</v>
      </c>
      <c r="G425">
        <f t="shared" ca="1" si="192"/>
        <v>264</v>
      </c>
      <c r="H425">
        <f t="shared" ca="1" si="192"/>
        <v>215</v>
      </c>
      <c r="I425" s="14" t="str">
        <f t="shared" ca="1" si="188"/>
        <v/>
      </c>
      <c r="J425" t="str">
        <f t="shared" ca="1" si="192"/>
        <v/>
      </c>
      <c r="K425" t="str">
        <f t="shared" ca="1" si="192"/>
        <v/>
      </c>
      <c r="L425" t="str">
        <f t="shared" ca="1" si="192"/>
        <v>S; w</v>
      </c>
      <c r="M425" t="str">
        <f t="shared" ca="1" si="192"/>
        <v/>
      </c>
      <c r="N425" t="str">
        <f t="shared" ca="1" si="192"/>
        <v/>
      </c>
      <c r="O425" t="str">
        <f t="shared" ca="1" si="192"/>
        <v/>
      </c>
      <c r="P425" t="str">
        <f t="shared" ca="1" si="192"/>
        <v/>
      </c>
      <c r="Q425" t="str">
        <f t="shared" ca="1" si="192"/>
        <v/>
      </c>
      <c r="R425" t="str">
        <f t="shared" ca="1" si="192"/>
        <v/>
      </c>
      <c r="S425" t="str">
        <f t="shared" ca="1" si="192"/>
        <v/>
      </c>
      <c r="T425" t="str">
        <f t="shared" ca="1" si="192"/>
        <v/>
      </c>
      <c r="U425" t="str">
        <f t="shared" ca="1" si="192"/>
        <v/>
      </c>
      <c r="V425" t="str">
        <f t="shared" ca="1" si="192"/>
        <v/>
      </c>
      <c r="W425" t="str">
        <f t="shared" ca="1" si="193"/>
        <v>X</v>
      </c>
      <c r="X425" t="str">
        <f t="shared" ca="1" si="193"/>
        <v/>
      </c>
      <c r="Y425" t="str">
        <f t="shared" ca="1" si="193"/>
        <v/>
      </c>
      <c r="Z425" t="str">
        <f t="shared" ca="1" si="193"/>
        <v/>
      </c>
      <c r="AA425" t="str">
        <f t="shared" ca="1" si="193"/>
        <v/>
      </c>
      <c r="AB425" t="str">
        <f t="shared" ca="1" si="189"/>
        <v/>
      </c>
      <c r="AC425" t="str">
        <f t="shared" ca="1" si="194"/>
        <v/>
      </c>
      <c r="AD425" t="str">
        <f t="shared" ca="1" si="194"/>
        <v/>
      </c>
      <c r="AE425" t="str">
        <f t="shared" ca="1" si="194"/>
        <v/>
      </c>
      <c r="AF425" t="str">
        <f t="shared" ca="1" si="194"/>
        <v>X</v>
      </c>
      <c r="AG425" t="str">
        <f t="shared" ca="1" si="194"/>
        <v/>
      </c>
      <c r="AH425" t="str">
        <f t="shared" ca="1" si="194"/>
        <v/>
      </c>
      <c r="AI425" t="str">
        <f t="shared" ca="1" si="194"/>
        <v/>
      </c>
      <c r="AJ425" t="str">
        <f t="shared" ca="1" si="194"/>
        <v/>
      </c>
      <c r="AK425">
        <f t="shared" ca="1" si="194"/>
        <v>-69.262699999999995</v>
      </c>
      <c r="AL425">
        <f t="shared" ca="1" si="194"/>
        <v>45.452930000000002</v>
      </c>
      <c r="AM425">
        <f t="shared" ca="1" si="194"/>
        <v>1979</v>
      </c>
    </row>
    <row r="426" spans="1:39" x14ac:dyDescent="0.25">
      <c r="A426">
        <f t="shared" ca="1" si="191"/>
        <v>2101.1</v>
      </c>
      <c r="B426">
        <f t="shared" ca="1" si="192"/>
        <v>88</v>
      </c>
      <c r="C426" s="16" t="s">
        <v>1048</v>
      </c>
      <c r="D426" t="str">
        <f t="shared" ca="1" si="192"/>
        <v>FEATURE</v>
      </c>
      <c r="E426" t="str">
        <f t="shared" ca="1" si="192"/>
        <v>Chairback Mountain (2219)</v>
      </c>
      <c r="F426" t="str">
        <f t="shared" ca="1" si="192"/>
        <v>Water from brook south of shelter.</v>
      </c>
      <c r="G426">
        <f t="shared" ca="1" si="192"/>
        <v>264</v>
      </c>
      <c r="H426">
        <f t="shared" ca="1" si="192"/>
        <v>215</v>
      </c>
      <c r="I426" s="14" t="str">
        <f t="shared" ca="1" si="188"/>
        <v/>
      </c>
      <c r="J426" t="str">
        <f t="shared" ca="1" si="192"/>
        <v/>
      </c>
      <c r="K426" t="str">
        <f t="shared" ca="1" si="192"/>
        <v/>
      </c>
      <c r="L426" t="str">
        <f t="shared" ca="1" si="192"/>
        <v/>
      </c>
      <c r="M426" t="str">
        <f t="shared" ca="1" si="192"/>
        <v/>
      </c>
      <c r="N426" t="str">
        <f t="shared" ca="1" si="192"/>
        <v/>
      </c>
      <c r="O426" t="str">
        <f t="shared" ca="1" si="192"/>
        <v/>
      </c>
      <c r="P426" t="str">
        <f t="shared" ca="1" si="192"/>
        <v/>
      </c>
      <c r="Q426" t="str">
        <f t="shared" ca="1" si="192"/>
        <v/>
      </c>
      <c r="R426" t="str">
        <f t="shared" ca="1" si="192"/>
        <v/>
      </c>
      <c r="S426" t="str">
        <f t="shared" ca="1" si="192"/>
        <v/>
      </c>
      <c r="T426" t="str">
        <f t="shared" ca="1" si="192"/>
        <v/>
      </c>
      <c r="U426" t="str">
        <f t="shared" ca="1" si="192"/>
        <v/>
      </c>
      <c r="V426" t="str">
        <f t="shared" ca="1" si="192"/>
        <v/>
      </c>
      <c r="W426" t="str">
        <f t="shared" ca="1" si="193"/>
        <v/>
      </c>
      <c r="X426" t="str">
        <f t="shared" ca="1" si="193"/>
        <v/>
      </c>
      <c r="Y426" t="str">
        <f t="shared" ca="1" si="193"/>
        <v/>
      </c>
      <c r="Z426" t="str">
        <f t="shared" ca="1" si="193"/>
        <v/>
      </c>
      <c r="AA426" t="str">
        <f t="shared" ca="1" si="193"/>
        <v/>
      </c>
      <c r="AB426" t="str">
        <f t="shared" ca="1" si="189"/>
        <v/>
      </c>
      <c r="AC426" t="str">
        <f t="shared" ca="1" si="194"/>
        <v/>
      </c>
      <c r="AD426" t="str">
        <f t="shared" ca="1" si="194"/>
        <v/>
      </c>
      <c r="AE426" t="str">
        <f t="shared" ca="1" si="194"/>
        <v/>
      </c>
      <c r="AF426" t="str">
        <f t="shared" ca="1" si="194"/>
        <v/>
      </c>
      <c r="AG426" t="str">
        <f t="shared" ca="1" si="194"/>
        <v/>
      </c>
      <c r="AH426" t="str">
        <f t="shared" ca="1" si="194"/>
        <v/>
      </c>
      <c r="AI426" t="str">
        <f t="shared" ca="1" si="194"/>
        <v/>
      </c>
      <c r="AJ426" t="str">
        <f t="shared" ca="1" si="194"/>
        <v/>
      </c>
      <c r="AK426">
        <f t="shared" ca="1" si="194"/>
        <v>-69.3155</v>
      </c>
      <c r="AL426">
        <f t="shared" ca="1" si="194"/>
        <v>45.530500000000004</v>
      </c>
      <c r="AM426">
        <f t="shared" ca="1" si="194"/>
        <v>1938</v>
      </c>
    </row>
    <row r="427" spans="1:39" x14ac:dyDescent="0.25">
      <c r="A427">
        <f t="shared" ca="1" si="191"/>
        <v>2101.5</v>
      </c>
      <c r="B427">
        <f t="shared" ca="1" si="192"/>
        <v>87.6</v>
      </c>
      <c r="C427" s="16" t="s">
        <v>1048</v>
      </c>
      <c r="D427" t="str">
        <f t="shared" ca="1" si="192"/>
        <v/>
      </c>
      <c r="E427" t="str">
        <f t="shared" ca="1" si="192"/>
        <v xml:space="preserve">Semi-open Ledges (2000)...views </v>
      </c>
      <c r="F427" t="str">
        <f t="shared" ca="1" si="192"/>
        <v/>
      </c>
      <c r="G427">
        <f t="shared" ca="1" si="192"/>
        <v>264</v>
      </c>
      <c r="H427">
        <f t="shared" ca="1" si="192"/>
        <v>215</v>
      </c>
      <c r="I427" s="14" t="str">
        <f t="shared" ca="1" si="188"/>
        <v/>
      </c>
      <c r="J427" t="str">
        <f t="shared" ca="1" si="192"/>
        <v/>
      </c>
      <c r="K427" t="str">
        <f t="shared" ca="1" si="192"/>
        <v/>
      </c>
      <c r="L427" t="str">
        <f t="shared" ca="1" si="192"/>
        <v/>
      </c>
      <c r="M427" t="str">
        <f t="shared" ca="1" si="192"/>
        <v/>
      </c>
      <c r="N427" t="str">
        <f t="shared" ca="1" si="192"/>
        <v/>
      </c>
      <c r="O427" t="str">
        <f t="shared" ca="1" si="192"/>
        <v/>
      </c>
      <c r="P427" t="str">
        <f t="shared" ca="1" si="192"/>
        <v/>
      </c>
      <c r="Q427" t="str">
        <f t="shared" ca="1" si="192"/>
        <v/>
      </c>
      <c r="R427" t="str">
        <f t="shared" ca="1" si="192"/>
        <v/>
      </c>
      <c r="S427" t="str">
        <f t="shared" ca="1" si="192"/>
        <v/>
      </c>
      <c r="T427" t="str">
        <f t="shared" ca="1" si="192"/>
        <v/>
      </c>
      <c r="U427" t="str">
        <f t="shared" ca="1" si="192"/>
        <v/>
      </c>
      <c r="V427" t="str">
        <f t="shared" ca="1" si="192"/>
        <v/>
      </c>
      <c r="W427" t="str">
        <f t="shared" ca="1" si="193"/>
        <v/>
      </c>
      <c r="X427" t="str">
        <f t="shared" ca="1" si="193"/>
        <v/>
      </c>
      <c r="Y427" t="str">
        <f t="shared" ca="1" si="193"/>
        <v/>
      </c>
      <c r="Z427" t="str">
        <f t="shared" ca="1" si="193"/>
        <v/>
      </c>
      <c r="AA427" t="str">
        <f t="shared" ca="1" si="193"/>
        <v/>
      </c>
      <c r="AB427" t="str">
        <f t="shared" ca="1" si="189"/>
        <v/>
      </c>
      <c r="AC427" t="str">
        <f t="shared" ca="1" si="194"/>
        <v/>
      </c>
      <c r="AD427" t="str">
        <f t="shared" ca="1" si="194"/>
        <v/>
      </c>
      <c r="AE427" t="str">
        <f t="shared" ca="1" si="194"/>
        <v/>
      </c>
      <c r="AF427" t="str">
        <f t="shared" ca="1" si="194"/>
        <v/>
      </c>
      <c r="AG427" t="str">
        <f t="shared" ca="1" si="194"/>
        <v/>
      </c>
      <c r="AH427" t="str">
        <f t="shared" ca="1" si="194"/>
        <v/>
      </c>
      <c r="AI427" t="str">
        <f t="shared" ca="1" si="194"/>
        <v/>
      </c>
      <c r="AJ427" t="str">
        <f t="shared" ca="1" si="194"/>
        <v/>
      </c>
      <c r="AK427" t="str">
        <f t="shared" ca="1" si="194"/>
        <v/>
      </c>
      <c r="AL427" t="str">
        <f t="shared" ca="1" si="194"/>
        <v/>
      </c>
      <c r="AM427" t="str">
        <f t="shared" ca="1" si="194"/>
        <v/>
      </c>
    </row>
    <row r="428" spans="1:39" x14ac:dyDescent="0.25">
      <c r="A428">
        <f t="shared" ca="1" si="191"/>
        <v>2103.3000000000002</v>
      </c>
      <c r="B428">
        <f t="shared" ca="1" si="192"/>
        <v>85.8</v>
      </c>
      <c r="C428" s="16" t="s">
        <v>1048</v>
      </c>
      <c r="D428" t="str">
        <f t="shared" ca="1" si="192"/>
        <v/>
      </c>
      <c r="E428" t="str">
        <f t="shared" ca="1" si="192"/>
        <v>East Chairback Pond Side Trail (1630)</v>
      </c>
      <c r="F428" t="str">
        <f t="shared" ref="B428:V443" ca="1" si="195">IF(ISBLANK(INDIRECT(ADDRESS(ROW(),F$1,4,1,"Raw_Data"))),"",(INDIRECT(ADDRESS(ROW(),F$1,4,1,"Raw_Data"))))</f>
        <v/>
      </c>
      <c r="G428">
        <f t="shared" ca="1" si="195"/>
        <v>264</v>
      </c>
      <c r="H428">
        <f t="shared" ca="1" si="195"/>
        <v>215</v>
      </c>
      <c r="I428" s="14" t="str">
        <f t="shared" ca="1" si="195"/>
        <v/>
      </c>
      <c r="J428" t="str">
        <f t="shared" ca="1" si="195"/>
        <v/>
      </c>
      <c r="K428" t="str">
        <f t="shared" ca="1" si="195"/>
        <v/>
      </c>
      <c r="L428" t="str">
        <f t="shared" ca="1" si="195"/>
        <v>W-0.2m w</v>
      </c>
      <c r="M428" t="str">
        <f t="shared" ca="1" si="195"/>
        <v>W-0.2m</v>
      </c>
      <c r="N428" t="str">
        <f t="shared" ca="1" si="195"/>
        <v/>
      </c>
      <c r="O428" t="str">
        <f t="shared" ca="1" si="195"/>
        <v/>
      </c>
      <c r="P428" t="str">
        <f t="shared" ca="1" si="195"/>
        <v/>
      </c>
      <c r="Q428" t="str">
        <f t="shared" ca="1" si="195"/>
        <v/>
      </c>
      <c r="R428" t="str">
        <f t="shared" ca="1" si="195"/>
        <v/>
      </c>
      <c r="S428" t="str">
        <f t="shared" ca="1" si="195"/>
        <v/>
      </c>
      <c r="T428" t="str">
        <f t="shared" ca="1" si="195"/>
        <v/>
      </c>
      <c r="U428" t="str">
        <f t="shared" ca="1" si="195"/>
        <v/>
      </c>
      <c r="V428" t="str">
        <f t="shared" ca="1" si="195"/>
        <v/>
      </c>
      <c r="W428" t="str">
        <f t="shared" ca="1" si="193"/>
        <v/>
      </c>
      <c r="X428" t="str">
        <f t="shared" ca="1" si="193"/>
        <v/>
      </c>
      <c r="Y428" t="str">
        <f t="shared" ca="1" si="193"/>
        <v/>
      </c>
      <c r="Z428" t="str">
        <f t="shared" ca="1" si="193"/>
        <v/>
      </c>
      <c r="AA428" t="str">
        <f t="shared" ca="1" si="193"/>
        <v/>
      </c>
      <c r="AB428" t="str">
        <f t="shared" ca="1" si="189"/>
        <v/>
      </c>
      <c r="AC428" t="str">
        <f t="shared" ca="1" si="194"/>
        <v/>
      </c>
      <c r="AD428" t="str">
        <f t="shared" ca="1" si="194"/>
        <v/>
      </c>
      <c r="AE428" t="str">
        <f t="shared" ca="1" si="194"/>
        <v/>
      </c>
      <c r="AF428" t="str">
        <f t="shared" ca="1" si="194"/>
        <v>X</v>
      </c>
      <c r="AG428" t="str">
        <f t="shared" ca="1" si="194"/>
        <v/>
      </c>
      <c r="AH428" t="str">
        <f t="shared" ca="1" si="194"/>
        <v/>
      </c>
      <c r="AI428" t="str">
        <f t="shared" ca="1" si="194"/>
        <v/>
      </c>
      <c r="AJ428" t="str">
        <f t="shared" ca="1" si="194"/>
        <v/>
      </c>
      <c r="AK428" t="str">
        <f t="shared" ca="1" si="194"/>
        <v/>
      </c>
      <c r="AL428" t="str">
        <f t="shared" ca="1" si="194"/>
        <v/>
      </c>
      <c r="AM428" t="str">
        <f t="shared" ca="1" si="194"/>
        <v/>
      </c>
    </row>
    <row r="429" spans="1:39" x14ac:dyDescent="0.25">
      <c r="A429">
        <f t="shared" ca="1" si="191"/>
        <v>2103.8000000000002</v>
      </c>
      <c r="B429">
        <f t="shared" ca="1" si="195"/>
        <v>85.3</v>
      </c>
      <c r="C429" s="16" t="s">
        <v>1048</v>
      </c>
      <c r="D429" t="str">
        <f t="shared" ca="1" si="195"/>
        <v/>
      </c>
      <c r="E429" t="str">
        <f t="shared" ca="1" si="195"/>
        <v>Small stream and spring (1250)</v>
      </c>
      <c r="F429" t="str">
        <f t="shared" ca="1" si="195"/>
        <v/>
      </c>
      <c r="G429">
        <f t="shared" ca="1" si="195"/>
        <v>264</v>
      </c>
      <c r="H429">
        <f t="shared" ca="1" si="195"/>
        <v>215</v>
      </c>
      <c r="I429" s="14" t="str">
        <f t="shared" ca="1" si="195"/>
        <v/>
      </c>
      <c r="J429" t="str">
        <f t="shared" ca="1" si="195"/>
        <v/>
      </c>
      <c r="K429" t="str">
        <f t="shared" ca="1" si="195"/>
        <v/>
      </c>
      <c r="L429" t="str">
        <f t="shared" ca="1" si="195"/>
        <v>w</v>
      </c>
      <c r="M429" t="str">
        <f t="shared" ca="1" si="195"/>
        <v/>
      </c>
      <c r="N429" t="str">
        <f t="shared" ca="1" si="195"/>
        <v/>
      </c>
      <c r="O429" t="str">
        <f t="shared" ca="1" si="195"/>
        <v/>
      </c>
      <c r="P429" t="str">
        <f t="shared" ca="1" si="195"/>
        <v/>
      </c>
      <c r="Q429" t="str">
        <f t="shared" ca="1" si="195"/>
        <v/>
      </c>
      <c r="R429" t="str">
        <f t="shared" ca="1" si="195"/>
        <v/>
      </c>
      <c r="S429" t="str">
        <f t="shared" ca="1" si="195"/>
        <v/>
      </c>
      <c r="T429" t="str">
        <f t="shared" ca="1" si="195"/>
        <v/>
      </c>
      <c r="U429" t="str">
        <f t="shared" ca="1" si="195"/>
        <v/>
      </c>
      <c r="V429" t="str">
        <f t="shared" ca="1" si="195"/>
        <v/>
      </c>
      <c r="W429" t="str">
        <f t="shared" ca="1" si="193"/>
        <v/>
      </c>
      <c r="X429" t="str">
        <f t="shared" ca="1" si="193"/>
        <v/>
      </c>
      <c r="Y429" t="str">
        <f t="shared" ca="1" si="193"/>
        <v/>
      </c>
      <c r="Z429" t="str">
        <f t="shared" ca="1" si="193"/>
        <v/>
      </c>
      <c r="AA429" t="str">
        <f t="shared" ca="1" si="193"/>
        <v/>
      </c>
      <c r="AB429" t="str">
        <f t="shared" ca="1" si="189"/>
        <v/>
      </c>
      <c r="AC429" t="str">
        <f t="shared" ca="1" si="194"/>
        <v/>
      </c>
      <c r="AD429" t="str">
        <f t="shared" ca="1" si="194"/>
        <v/>
      </c>
      <c r="AE429" t="str">
        <f t="shared" ca="1" si="194"/>
        <v/>
      </c>
      <c r="AF429" t="str">
        <f t="shared" ca="1" si="194"/>
        <v>X</v>
      </c>
      <c r="AG429" t="str">
        <f t="shared" ca="1" si="194"/>
        <v/>
      </c>
      <c r="AH429" t="str">
        <f t="shared" ca="1" si="194"/>
        <v/>
      </c>
      <c r="AI429" t="str">
        <f t="shared" ca="1" si="194"/>
        <v/>
      </c>
      <c r="AJ429" t="str">
        <f t="shared" ca="1" si="194"/>
        <v/>
      </c>
      <c r="AK429" t="str">
        <f t="shared" ca="1" si="194"/>
        <v/>
      </c>
      <c r="AL429" t="str">
        <f t="shared" ca="1" si="194"/>
        <v/>
      </c>
      <c r="AM429" t="str">
        <f t="shared" ca="1" si="194"/>
        <v/>
      </c>
    </row>
    <row r="430" spans="1:39" x14ac:dyDescent="0.25">
      <c r="A430">
        <f t="shared" ca="1" si="191"/>
        <v>2104.5</v>
      </c>
      <c r="B430">
        <f t="shared" ca="1" si="195"/>
        <v>84.6</v>
      </c>
      <c r="C430" s="16" t="s">
        <v>1048</v>
      </c>
      <c r="D430" t="str">
        <f t="shared" ca="1" si="195"/>
        <v/>
      </c>
      <c r="E430" t="str">
        <f t="shared" ca="1" si="195"/>
        <v>Katahdin Iron Works Road (750)</v>
      </c>
      <c r="F430" t="str">
        <f t="shared" ca="1" si="195"/>
        <v/>
      </c>
      <c r="G430">
        <f t="shared" ca="1" si="195"/>
        <v>264</v>
      </c>
      <c r="H430">
        <f t="shared" ca="1" si="195"/>
        <v>215</v>
      </c>
      <c r="I430" s="14" t="str">
        <f t="shared" ca="1" si="195"/>
        <v/>
      </c>
      <c r="J430" t="str">
        <f t="shared" ca="1" si="195"/>
        <v/>
      </c>
      <c r="K430" t="str">
        <f t="shared" ca="1" si="195"/>
        <v/>
      </c>
      <c r="L430" t="str">
        <f t="shared" ca="1" si="195"/>
        <v>R (E-0.5m P; 20m C; G) (W-1.5m L; 6.1m L)</v>
      </c>
      <c r="M430" t="str">
        <f t="shared" ca="1" si="195"/>
        <v>E-0.5m</v>
      </c>
      <c r="N430" t="str">
        <f t="shared" ca="1" si="195"/>
        <v/>
      </c>
      <c r="O430" t="str">
        <f t="shared" ca="1" si="195"/>
        <v/>
      </c>
      <c r="P430" t="str">
        <f t="shared" ca="1" si="195"/>
        <v>X</v>
      </c>
      <c r="Q430" t="str">
        <f t="shared" ca="1" si="195"/>
        <v/>
      </c>
      <c r="R430" t="str">
        <f t="shared" ca="1" si="195"/>
        <v/>
      </c>
      <c r="S430" t="str">
        <f t="shared" ca="1" si="195"/>
        <v/>
      </c>
      <c r="T430" t="str">
        <f t="shared" ca="1" si="195"/>
        <v/>
      </c>
      <c r="U430" t="str">
        <f t="shared" ca="1" si="195"/>
        <v>X</v>
      </c>
      <c r="V430" t="str">
        <f t="shared" ca="1" si="195"/>
        <v/>
      </c>
      <c r="W430" t="str">
        <f t="shared" ca="1" si="193"/>
        <v/>
      </c>
      <c r="X430" t="str">
        <f t="shared" ca="1" si="193"/>
        <v>X</v>
      </c>
      <c r="Y430" t="str">
        <f t="shared" ca="1" si="193"/>
        <v/>
      </c>
      <c r="Z430" t="str">
        <f t="shared" ca="1" si="193"/>
        <v/>
      </c>
      <c r="AA430" t="str">
        <f t="shared" ca="1" si="193"/>
        <v/>
      </c>
      <c r="AB430" t="str">
        <f t="shared" ca="1" si="189"/>
        <v/>
      </c>
      <c r="AC430" t="str">
        <f t="shared" ca="1" si="194"/>
        <v/>
      </c>
      <c r="AD430" t="str">
        <f t="shared" ca="1" si="194"/>
        <v>X</v>
      </c>
      <c r="AE430" t="str">
        <f t="shared" ca="1" si="194"/>
        <v/>
      </c>
      <c r="AF430" t="str">
        <f t="shared" ca="1" si="194"/>
        <v/>
      </c>
      <c r="AG430" t="str">
        <f t="shared" ca="1" si="194"/>
        <v/>
      </c>
      <c r="AH430" t="str">
        <f t="shared" ca="1" si="194"/>
        <v/>
      </c>
      <c r="AI430" t="str">
        <f t="shared" ca="1" si="194"/>
        <v/>
      </c>
      <c r="AJ430" t="str">
        <f t="shared" ca="1" si="194"/>
        <v/>
      </c>
      <c r="AK430" t="str">
        <f t="shared" ca="1" si="194"/>
        <v/>
      </c>
      <c r="AL430" t="str">
        <f t="shared" ca="1" si="194"/>
        <v/>
      </c>
      <c r="AM430" t="str">
        <f t="shared" ca="1" si="194"/>
        <v/>
      </c>
    </row>
    <row r="431" spans="1:39" x14ac:dyDescent="0.25">
      <c r="A431">
        <f t="shared" ca="1" si="191"/>
        <v>2105</v>
      </c>
      <c r="B431">
        <f t="shared" ca="1" si="195"/>
        <v>84.1</v>
      </c>
      <c r="C431" s="16" t="s">
        <v>1048</v>
      </c>
      <c r="D431" t="str">
        <f t="shared" ca="1" si="195"/>
        <v/>
      </c>
      <c r="E431" t="str">
        <f t="shared" ca="1" si="195"/>
        <v xml:space="preserve">West Branch Pleasant River (680)...ford </v>
      </c>
      <c r="F431" t="str">
        <f t="shared" ca="1" si="195"/>
        <v/>
      </c>
      <c r="G431">
        <f t="shared" ca="1" si="195"/>
        <v>264</v>
      </c>
      <c r="H431">
        <f t="shared" ca="1" si="195"/>
        <v>215</v>
      </c>
      <c r="I431" s="14" t="str">
        <f t="shared" ca="1" si="195"/>
        <v/>
      </c>
      <c r="J431" t="str">
        <f t="shared" ca="1" si="195"/>
        <v/>
      </c>
      <c r="K431" t="str">
        <f t="shared" ca="1" si="195"/>
        <v/>
      </c>
      <c r="L431" t="str">
        <f t="shared" ca="1" si="195"/>
        <v>w (E-0.2m P)</v>
      </c>
      <c r="M431" t="str">
        <f t="shared" ca="1" si="195"/>
        <v>E-0.2m</v>
      </c>
      <c r="N431" t="str">
        <f t="shared" ca="1" si="195"/>
        <v/>
      </c>
      <c r="O431" t="str">
        <f t="shared" ca="1" si="195"/>
        <v/>
      </c>
      <c r="P431" t="str">
        <f t="shared" ca="1" si="195"/>
        <v/>
      </c>
      <c r="Q431" t="str">
        <f t="shared" ca="1" si="195"/>
        <v/>
      </c>
      <c r="R431" t="str">
        <f t="shared" ca="1" si="195"/>
        <v/>
      </c>
      <c r="S431" t="str">
        <f t="shared" ca="1" si="195"/>
        <v/>
      </c>
      <c r="T431" t="str">
        <f t="shared" ca="1" si="195"/>
        <v/>
      </c>
      <c r="U431" t="str">
        <f t="shared" ca="1" si="195"/>
        <v/>
      </c>
      <c r="V431" t="str">
        <f t="shared" ca="1" si="195"/>
        <v/>
      </c>
      <c r="W431" t="str">
        <f t="shared" ref="W431:AA440" ca="1" si="196">IF(ISBLANK(INDIRECT(ADDRESS(ROW(),W$1,4,1,"Raw_Data"))),"",(INDIRECT(ADDRESS(ROW(),W$1,4,1,"Raw_Data"))))</f>
        <v/>
      </c>
      <c r="X431" t="str">
        <f t="shared" ca="1" si="196"/>
        <v/>
      </c>
      <c r="Y431" t="str">
        <f t="shared" ca="1" si="196"/>
        <v/>
      </c>
      <c r="Z431" t="str">
        <f t="shared" ca="1" si="196"/>
        <v/>
      </c>
      <c r="AA431" t="str">
        <f t="shared" ca="1" si="196"/>
        <v/>
      </c>
      <c r="AB431" t="str">
        <f t="shared" ca="1" si="189"/>
        <v/>
      </c>
      <c r="AC431" t="str">
        <f t="shared" ref="AC431:AM440" ca="1" si="197">IF(ISBLANK(INDIRECT(ADDRESS(ROW(),AC$1,4,1,"Raw_Data"))),"",(INDIRECT(ADDRESS(ROW(),AC$1,4,1,"Raw_Data"))))</f>
        <v/>
      </c>
      <c r="AD431" t="str">
        <f t="shared" ca="1" si="197"/>
        <v/>
      </c>
      <c r="AE431" t="str">
        <f t="shared" ca="1" si="197"/>
        <v/>
      </c>
      <c r="AF431" t="str">
        <f t="shared" ca="1" si="197"/>
        <v>X</v>
      </c>
      <c r="AG431" t="str">
        <f t="shared" ca="1" si="197"/>
        <v/>
      </c>
      <c r="AH431" t="str">
        <f t="shared" ca="1" si="197"/>
        <v/>
      </c>
      <c r="AI431" t="str">
        <f t="shared" ca="1" si="197"/>
        <v/>
      </c>
      <c r="AJ431" t="str">
        <f t="shared" ca="1" si="197"/>
        <v/>
      </c>
      <c r="AK431" t="str">
        <f t="shared" ca="1" si="197"/>
        <v/>
      </c>
      <c r="AL431" t="str">
        <f t="shared" ca="1" si="197"/>
        <v/>
      </c>
      <c r="AM431" t="str">
        <f t="shared" ca="1" si="197"/>
        <v/>
      </c>
    </row>
    <row r="432" spans="1:39" x14ac:dyDescent="0.25">
      <c r="A432">
        <f t="shared" ca="1" si="191"/>
        <v>2105.1999999999998</v>
      </c>
      <c r="B432">
        <f t="shared" ca="1" si="195"/>
        <v>83.9</v>
      </c>
      <c r="C432" s="16" t="s">
        <v>1048</v>
      </c>
      <c r="D432" t="str">
        <f t="shared" ca="1" si="195"/>
        <v/>
      </c>
      <c r="E432" t="str">
        <f t="shared" ca="1" si="195"/>
        <v>Trail to Pugwash Pond Pleasant River Campsites Hay Brook Parking Area (680)</v>
      </c>
      <c r="F432" t="str">
        <f t="shared" ca="1" si="195"/>
        <v/>
      </c>
      <c r="G432">
        <f t="shared" ca="1" si="195"/>
        <v>264</v>
      </c>
      <c r="H432">
        <f t="shared" ca="1" si="195"/>
        <v>215</v>
      </c>
      <c r="I432" s="14" t="str">
        <f t="shared" ca="1" si="195"/>
        <v/>
      </c>
      <c r="J432" t="str">
        <f t="shared" ca="1" si="195"/>
        <v>MATC Maine Map 2</v>
      </c>
      <c r="K432" t="str">
        <f t="shared" ca="1" si="195"/>
        <v/>
      </c>
      <c r="L432" t="str">
        <f t="shared" ca="1" si="195"/>
        <v>(E-0.7m P; C; w)</v>
      </c>
      <c r="M432" t="str">
        <f t="shared" ca="1" si="195"/>
        <v>E-0.7m</v>
      </c>
      <c r="N432" t="str">
        <f t="shared" ca="1" si="195"/>
        <v/>
      </c>
      <c r="O432" t="str">
        <f t="shared" ca="1" si="195"/>
        <v/>
      </c>
      <c r="P432" t="str">
        <f t="shared" ca="1" si="195"/>
        <v>X</v>
      </c>
      <c r="Q432" t="str">
        <f t="shared" ca="1" si="195"/>
        <v/>
      </c>
      <c r="R432" t="str">
        <f t="shared" ca="1" si="195"/>
        <v/>
      </c>
      <c r="S432" t="str">
        <f t="shared" ca="1" si="195"/>
        <v/>
      </c>
      <c r="T432" t="str">
        <f t="shared" ca="1" si="195"/>
        <v/>
      </c>
      <c r="U432" t="str">
        <f t="shared" ca="1" si="195"/>
        <v/>
      </c>
      <c r="V432" t="str">
        <f t="shared" ca="1" si="195"/>
        <v/>
      </c>
      <c r="W432" t="str">
        <f t="shared" ca="1" si="196"/>
        <v/>
      </c>
      <c r="X432" t="str">
        <f t="shared" ca="1" si="196"/>
        <v/>
      </c>
      <c r="Y432" t="str">
        <f t="shared" ca="1" si="196"/>
        <v/>
      </c>
      <c r="Z432" t="str">
        <f t="shared" ca="1" si="196"/>
        <v/>
      </c>
      <c r="AA432" t="str">
        <f t="shared" ca="1" si="196"/>
        <v/>
      </c>
      <c r="AB432" t="str">
        <f t="shared" ca="1" si="189"/>
        <v/>
      </c>
      <c r="AC432" t="str">
        <f t="shared" ca="1" si="197"/>
        <v/>
      </c>
      <c r="AD432" t="str">
        <f t="shared" ca="1" si="197"/>
        <v/>
      </c>
      <c r="AE432" t="str">
        <f t="shared" ca="1" si="197"/>
        <v/>
      </c>
      <c r="AF432" t="str">
        <f t="shared" ca="1" si="197"/>
        <v>X</v>
      </c>
      <c r="AG432" t="str">
        <f t="shared" ca="1" si="197"/>
        <v/>
      </c>
      <c r="AH432" t="str">
        <f t="shared" ca="1" si="197"/>
        <v/>
      </c>
      <c r="AI432" t="str">
        <f t="shared" ca="1" si="197"/>
        <v/>
      </c>
      <c r="AJ432" t="str">
        <f t="shared" ca="1" si="197"/>
        <v/>
      </c>
      <c r="AK432" t="str">
        <f t="shared" ca="1" si="197"/>
        <v/>
      </c>
      <c r="AL432" t="str">
        <f t="shared" ca="1" si="197"/>
        <v/>
      </c>
      <c r="AM432" t="str">
        <f t="shared" ca="1" si="197"/>
        <v/>
      </c>
    </row>
    <row r="433" spans="1:39" x14ac:dyDescent="0.25">
      <c r="A433">
        <f t="shared" ca="1" si="191"/>
        <v>2105.3000000000002</v>
      </c>
      <c r="B433">
        <f t="shared" ca="1" si="195"/>
        <v>83.8</v>
      </c>
      <c r="C433" s="16" t="s">
        <v>1048</v>
      </c>
      <c r="D433" t="str">
        <f t="shared" ca="1" si="195"/>
        <v/>
      </c>
      <c r="E433" t="str">
        <f t="shared" ca="1" si="195"/>
        <v>The Hermitage (695)</v>
      </c>
      <c r="F433" t="str">
        <f t="shared" ca="1" si="195"/>
        <v/>
      </c>
      <c r="G433">
        <f t="shared" ca="1" si="195"/>
        <v>264</v>
      </c>
      <c r="H433">
        <f t="shared" ca="1" si="195"/>
        <v>215</v>
      </c>
      <c r="I433" s="14" t="str">
        <f t="shared" ca="1" si="195"/>
        <v/>
      </c>
      <c r="J433" t="str">
        <f t="shared" ca="1" si="195"/>
        <v/>
      </c>
      <c r="K433" t="str">
        <f t="shared" ca="1" si="195"/>
        <v/>
      </c>
      <c r="L433" t="str">
        <f t="shared" ca="1" si="195"/>
        <v/>
      </c>
      <c r="M433" t="str">
        <f t="shared" ca="1" si="195"/>
        <v/>
      </c>
      <c r="N433" t="str">
        <f t="shared" ca="1" si="195"/>
        <v/>
      </c>
      <c r="O433" t="str">
        <f t="shared" ca="1" si="195"/>
        <v/>
      </c>
      <c r="P433" t="str">
        <f t="shared" ca="1" si="195"/>
        <v/>
      </c>
      <c r="Q433" t="str">
        <f t="shared" ca="1" si="195"/>
        <v/>
      </c>
      <c r="R433" t="str">
        <f t="shared" ca="1" si="195"/>
        <v/>
      </c>
      <c r="S433" t="str">
        <f t="shared" ca="1" si="195"/>
        <v/>
      </c>
      <c r="T433" t="str">
        <f t="shared" ca="1" si="195"/>
        <v/>
      </c>
      <c r="U433" t="str">
        <f t="shared" ca="1" si="195"/>
        <v/>
      </c>
      <c r="V433" t="str">
        <f t="shared" ca="1" si="195"/>
        <v/>
      </c>
      <c r="W433" t="str">
        <f t="shared" ca="1" si="196"/>
        <v/>
      </c>
      <c r="X433" t="str">
        <f t="shared" ca="1" si="196"/>
        <v/>
      </c>
      <c r="Y433" t="str">
        <f t="shared" ca="1" si="196"/>
        <v/>
      </c>
      <c r="Z433" t="str">
        <f t="shared" ca="1" si="196"/>
        <v/>
      </c>
      <c r="AA433" t="str">
        <f t="shared" ca="1" si="196"/>
        <v/>
      </c>
      <c r="AB433" t="str">
        <f t="shared" ca="1" si="189"/>
        <v/>
      </c>
      <c r="AC433" t="str">
        <f t="shared" ca="1" si="197"/>
        <v/>
      </c>
      <c r="AD433" t="str">
        <f t="shared" ca="1" si="197"/>
        <v/>
      </c>
      <c r="AE433" t="str">
        <f t="shared" ca="1" si="197"/>
        <v/>
      </c>
      <c r="AF433" t="str">
        <f t="shared" ca="1" si="197"/>
        <v/>
      </c>
      <c r="AG433" t="str">
        <f t="shared" ca="1" si="197"/>
        <v/>
      </c>
      <c r="AH433" t="str">
        <f t="shared" ca="1" si="197"/>
        <v/>
      </c>
      <c r="AI433" t="str">
        <f t="shared" ca="1" si="197"/>
        <v/>
      </c>
      <c r="AJ433" t="str">
        <f t="shared" ca="1" si="197"/>
        <v/>
      </c>
      <c r="AK433" t="str">
        <f t="shared" ca="1" si="197"/>
        <v/>
      </c>
      <c r="AL433" t="str">
        <f t="shared" ca="1" si="197"/>
        <v/>
      </c>
      <c r="AM433" t="str">
        <f t="shared" ca="1" si="197"/>
        <v/>
      </c>
    </row>
    <row r="434" spans="1:39" x14ac:dyDescent="0.25">
      <c r="A434">
        <f t="shared" ca="1" si="191"/>
        <v>2106.3000000000002</v>
      </c>
      <c r="B434">
        <f t="shared" ca="1" si="195"/>
        <v>82.8</v>
      </c>
      <c r="C434" s="16" t="s">
        <v>1048</v>
      </c>
      <c r="D434" t="str">
        <f t="shared" ca="1" si="195"/>
        <v/>
      </c>
      <c r="E434" t="str">
        <f t="shared" ca="1" si="195"/>
        <v>Gulf Hagas Trail (950)</v>
      </c>
      <c r="F434" t="str">
        <f t="shared" ca="1" si="195"/>
        <v/>
      </c>
      <c r="G434">
        <f t="shared" ca="1" si="195"/>
        <v>264</v>
      </c>
      <c r="H434">
        <f t="shared" ca="1" si="195"/>
        <v>215</v>
      </c>
      <c r="I434" s="14" t="str">
        <f t="shared" ca="1" si="195"/>
        <v/>
      </c>
      <c r="J434" t="str">
        <f t="shared" ca="1" si="195"/>
        <v/>
      </c>
      <c r="K434" t="str">
        <f t="shared" ca="1" si="195"/>
        <v/>
      </c>
      <c r="L434" t="str">
        <f t="shared" ca="1" si="195"/>
        <v>w</v>
      </c>
      <c r="M434" t="str">
        <f t="shared" ca="1" si="195"/>
        <v/>
      </c>
      <c r="N434" t="str">
        <f t="shared" ca="1" si="195"/>
        <v/>
      </c>
      <c r="O434" t="str">
        <f t="shared" ca="1" si="195"/>
        <v/>
      </c>
      <c r="P434" t="str">
        <f t="shared" ca="1" si="195"/>
        <v/>
      </c>
      <c r="Q434" t="str">
        <f t="shared" ca="1" si="195"/>
        <v/>
      </c>
      <c r="R434" t="str">
        <f t="shared" ca="1" si="195"/>
        <v/>
      </c>
      <c r="S434" t="str">
        <f t="shared" ca="1" si="195"/>
        <v/>
      </c>
      <c r="T434" t="str">
        <f t="shared" ca="1" si="195"/>
        <v/>
      </c>
      <c r="U434" t="str">
        <f t="shared" ca="1" si="195"/>
        <v/>
      </c>
      <c r="V434" t="str">
        <f t="shared" ca="1" si="195"/>
        <v/>
      </c>
      <c r="W434" t="str">
        <f t="shared" ca="1" si="196"/>
        <v/>
      </c>
      <c r="X434" t="str">
        <f t="shared" ca="1" si="196"/>
        <v/>
      </c>
      <c r="Y434" t="str">
        <f t="shared" ca="1" si="196"/>
        <v/>
      </c>
      <c r="Z434" t="str">
        <f t="shared" ca="1" si="196"/>
        <v/>
      </c>
      <c r="AA434" t="str">
        <f t="shared" ca="1" si="196"/>
        <v/>
      </c>
      <c r="AB434" t="str">
        <f t="shared" ca="1" si="189"/>
        <v/>
      </c>
      <c r="AC434" t="str">
        <f t="shared" ca="1" si="197"/>
        <v/>
      </c>
      <c r="AD434" t="str">
        <f t="shared" ca="1" si="197"/>
        <v/>
      </c>
      <c r="AE434" t="str">
        <f t="shared" ca="1" si="197"/>
        <v/>
      </c>
      <c r="AF434" t="str">
        <f t="shared" ca="1" si="197"/>
        <v>X</v>
      </c>
      <c r="AG434" t="str">
        <f t="shared" ca="1" si="197"/>
        <v/>
      </c>
      <c r="AH434" t="str">
        <f t="shared" ca="1" si="197"/>
        <v/>
      </c>
      <c r="AI434" t="str">
        <f t="shared" ca="1" si="197"/>
        <v/>
      </c>
      <c r="AJ434" t="str">
        <f t="shared" ca="1" si="197"/>
        <v/>
      </c>
      <c r="AK434" t="str">
        <f t="shared" ca="1" si="197"/>
        <v/>
      </c>
      <c r="AL434" t="str">
        <f t="shared" ca="1" si="197"/>
        <v/>
      </c>
      <c r="AM434" t="str">
        <f t="shared" ca="1" si="197"/>
        <v/>
      </c>
    </row>
    <row r="435" spans="1:39" x14ac:dyDescent="0.25">
      <c r="A435">
        <f t="shared" ca="1" si="191"/>
        <v>2107</v>
      </c>
      <c r="B435">
        <f t="shared" ca="1" si="195"/>
        <v>82.1</v>
      </c>
      <c r="C435" s="16" t="s">
        <v>1048</v>
      </c>
      <c r="D435" t="str">
        <f t="shared" ca="1" si="195"/>
        <v/>
      </c>
      <c r="E435" t="str">
        <f t="shared" ca="1" si="195"/>
        <v>Gulf Hagas Cut-off Trail (1050)</v>
      </c>
      <c r="F435" t="str">
        <f t="shared" ca="1" si="195"/>
        <v/>
      </c>
      <c r="G435">
        <f t="shared" ca="1" si="195"/>
        <v>264</v>
      </c>
      <c r="H435">
        <f t="shared" ca="1" si="195"/>
        <v>215</v>
      </c>
      <c r="I435" s="14" t="str">
        <f t="shared" ca="1" si="195"/>
        <v/>
      </c>
      <c r="J435" t="str">
        <f t="shared" ref="J435:V436" ca="1" si="198">IF(ISBLANK(INDIRECT(ADDRESS(ROW(),J$1,4,1,"Raw_Data"))),"",(INDIRECT(ADDRESS(ROW(),J$1,4,1,"Raw_Data"))))</f>
        <v/>
      </c>
      <c r="K435" t="str">
        <f t="shared" ca="1" si="198"/>
        <v/>
      </c>
      <c r="L435" t="str">
        <f t="shared" ca="1" si="198"/>
        <v>w</v>
      </c>
      <c r="M435" t="str">
        <f t="shared" ca="1" si="198"/>
        <v/>
      </c>
      <c r="N435" t="str">
        <f t="shared" ca="1" si="198"/>
        <v/>
      </c>
      <c r="O435" t="str">
        <f t="shared" ca="1" si="198"/>
        <v/>
      </c>
      <c r="P435" t="str">
        <f t="shared" ca="1" si="198"/>
        <v/>
      </c>
      <c r="Q435" t="str">
        <f t="shared" ca="1" si="198"/>
        <v/>
      </c>
      <c r="R435" t="str">
        <f t="shared" ca="1" si="198"/>
        <v/>
      </c>
      <c r="S435" t="str">
        <f t="shared" ca="1" si="198"/>
        <v/>
      </c>
      <c r="T435" t="str">
        <f t="shared" ca="1" si="198"/>
        <v/>
      </c>
      <c r="U435" t="str">
        <f t="shared" ca="1" si="198"/>
        <v/>
      </c>
      <c r="V435" t="str">
        <f t="shared" ca="1" si="198"/>
        <v/>
      </c>
      <c r="W435" t="str">
        <f t="shared" ca="1" si="196"/>
        <v/>
      </c>
      <c r="X435" t="str">
        <f t="shared" ca="1" si="196"/>
        <v/>
      </c>
      <c r="Y435" t="str">
        <f t="shared" ca="1" si="196"/>
        <v/>
      </c>
      <c r="Z435" t="str">
        <f t="shared" ca="1" si="196"/>
        <v/>
      </c>
      <c r="AA435" t="str">
        <f t="shared" ca="1" si="196"/>
        <v/>
      </c>
      <c r="AB435" t="str">
        <f t="shared" ca="1" si="189"/>
        <v/>
      </c>
      <c r="AC435" t="str">
        <f t="shared" ca="1" si="197"/>
        <v/>
      </c>
      <c r="AD435" t="str">
        <f t="shared" ca="1" si="197"/>
        <v/>
      </c>
      <c r="AE435" t="str">
        <f t="shared" ca="1" si="197"/>
        <v/>
      </c>
      <c r="AF435" t="str">
        <f t="shared" ca="1" si="197"/>
        <v>X</v>
      </c>
      <c r="AG435" t="str">
        <f t="shared" ca="1" si="197"/>
        <v/>
      </c>
      <c r="AH435" t="str">
        <f t="shared" ca="1" si="197"/>
        <v/>
      </c>
      <c r="AI435" t="str">
        <f t="shared" ca="1" si="197"/>
        <v/>
      </c>
      <c r="AJ435" t="str">
        <f t="shared" ca="1" si="197"/>
        <v/>
      </c>
      <c r="AK435" t="str">
        <f t="shared" ca="1" si="197"/>
        <v/>
      </c>
      <c r="AL435" t="str">
        <f t="shared" ca="1" si="197"/>
        <v/>
      </c>
      <c r="AM435" t="str">
        <f t="shared" ca="1" si="197"/>
        <v/>
      </c>
    </row>
    <row r="436" spans="1:39" x14ac:dyDescent="0.25">
      <c r="A436">
        <f t="shared" ref="A436:R451" ca="1" si="199">IF(ISBLANK(INDIRECT(ADDRESS(ROW(),A$1,4,1,"Raw_Data"))),"",(INDIRECT(ADDRESS(ROW(),A$1,4,1,"Raw_Data"))))</f>
        <v>2110.5</v>
      </c>
      <c r="B436">
        <f t="shared" ca="1" si="199"/>
        <v>78.599999999999994</v>
      </c>
      <c r="C436" s="17"/>
      <c r="D436" t="str">
        <f t="shared" ca="1" si="199"/>
        <v>SHELTER</v>
      </c>
      <c r="E436" t="str">
        <f t="shared" ca="1" si="199"/>
        <v xml:space="preserve">Gulf Hagas Brook Carl A. Newhall Lean-to (1860) ...9.9mS; 7.2mN </v>
      </c>
      <c r="F436" t="str">
        <f t="shared" ca="1" si="199"/>
        <v/>
      </c>
      <c r="G436">
        <f t="shared" ca="1" si="199"/>
        <v>264</v>
      </c>
      <c r="H436">
        <f t="shared" ca="1" si="199"/>
        <v>215</v>
      </c>
      <c r="I436" s="14" t="str">
        <f t="shared" ca="1" si="195"/>
        <v/>
      </c>
      <c r="J436" t="str">
        <f t="shared" ca="1" si="199"/>
        <v/>
      </c>
      <c r="K436" t="str">
        <f t="shared" ca="1" si="199"/>
        <v/>
      </c>
      <c r="L436" t="str">
        <f t="shared" ca="1" si="199"/>
        <v>S; w</v>
      </c>
      <c r="M436" t="str">
        <f t="shared" ca="1" si="199"/>
        <v/>
      </c>
      <c r="N436" t="str">
        <f t="shared" ca="1" si="199"/>
        <v/>
      </c>
      <c r="O436" t="str">
        <f t="shared" ca="1" si="199"/>
        <v/>
      </c>
      <c r="P436" t="str">
        <f t="shared" ca="1" si="199"/>
        <v/>
      </c>
      <c r="Q436" t="str">
        <f t="shared" ca="1" si="199"/>
        <v/>
      </c>
      <c r="R436" t="str">
        <f t="shared" ca="1" si="199"/>
        <v/>
      </c>
      <c r="S436" t="str">
        <f t="shared" ca="1" si="198"/>
        <v/>
      </c>
      <c r="T436" t="str">
        <f t="shared" ca="1" si="198"/>
        <v/>
      </c>
      <c r="U436" t="str">
        <f t="shared" ca="1" si="198"/>
        <v/>
      </c>
      <c r="V436" t="str">
        <f t="shared" ca="1" si="198"/>
        <v/>
      </c>
      <c r="W436" t="str">
        <f t="shared" ca="1" si="196"/>
        <v>X</v>
      </c>
      <c r="X436" t="str">
        <f t="shared" ca="1" si="196"/>
        <v/>
      </c>
      <c r="Y436" t="str">
        <f t="shared" ca="1" si="196"/>
        <v/>
      </c>
      <c r="Z436" t="str">
        <f t="shared" ca="1" si="196"/>
        <v/>
      </c>
      <c r="AA436" t="str">
        <f t="shared" ca="1" si="196"/>
        <v/>
      </c>
      <c r="AB436" t="str">
        <f t="shared" ca="1" si="189"/>
        <v/>
      </c>
      <c r="AC436" t="str">
        <f t="shared" ca="1" si="197"/>
        <v/>
      </c>
      <c r="AD436" t="str">
        <f t="shared" ca="1" si="197"/>
        <v/>
      </c>
      <c r="AE436" t="str">
        <f t="shared" ca="1" si="197"/>
        <v/>
      </c>
      <c r="AF436" t="str">
        <f t="shared" ca="1" si="197"/>
        <v>X</v>
      </c>
      <c r="AG436" t="str">
        <f t="shared" ca="1" si="197"/>
        <v/>
      </c>
      <c r="AH436" t="str">
        <f t="shared" ca="1" si="197"/>
        <v/>
      </c>
      <c r="AI436" t="str">
        <f t="shared" ca="1" si="197"/>
        <v/>
      </c>
      <c r="AJ436" t="str">
        <f t="shared" ca="1" si="197"/>
        <v/>
      </c>
      <c r="AK436" t="str">
        <f t="shared" ca="1" si="197"/>
        <v/>
      </c>
      <c r="AL436" t="str">
        <f t="shared" ca="1" si="197"/>
        <v/>
      </c>
      <c r="AM436" t="str">
        <f t="shared" ca="1" si="197"/>
        <v/>
      </c>
    </row>
    <row r="437" spans="1:39" x14ac:dyDescent="0.25">
      <c r="A437">
        <f t="shared" ca="1" si="199"/>
        <v>2111.4</v>
      </c>
      <c r="B437">
        <f t="shared" ref="B437:V444" ca="1" si="200">IF(ISBLANK(INDIRECT(ADDRESS(ROW(),B$1,4,1,"Raw_Data"))),"",(INDIRECT(ADDRESS(ROW(),B$1,4,1,"Raw_Data"))))</f>
        <v>77.7</v>
      </c>
      <c r="C437" s="16">
        <v>1</v>
      </c>
      <c r="D437" t="str">
        <f t="shared" ca="1" si="200"/>
        <v/>
      </c>
      <c r="E437" t="str">
        <f t="shared" ca="1" si="200"/>
        <v>Gulf Hagas Mountain (2683)</v>
      </c>
      <c r="F437" t="str">
        <f t="shared" ca="1" si="200"/>
        <v/>
      </c>
      <c r="G437">
        <f t="shared" ca="1" si="200"/>
        <v>264</v>
      </c>
      <c r="H437">
        <f t="shared" ca="1" si="200"/>
        <v>216</v>
      </c>
      <c r="I437" s="14" t="str">
        <f t="shared" ca="1" si="195"/>
        <v/>
      </c>
      <c r="J437" t="str">
        <f t="shared" ca="1" si="200"/>
        <v/>
      </c>
      <c r="K437" t="str">
        <f t="shared" ca="1" si="200"/>
        <v/>
      </c>
      <c r="L437" t="str">
        <f t="shared" ca="1" si="200"/>
        <v/>
      </c>
      <c r="M437" t="str">
        <f t="shared" ca="1" si="200"/>
        <v/>
      </c>
      <c r="N437" t="str">
        <f t="shared" ca="1" si="200"/>
        <v/>
      </c>
      <c r="O437" t="str">
        <f t="shared" ca="1" si="200"/>
        <v/>
      </c>
      <c r="P437" t="str">
        <f t="shared" ca="1" si="200"/>
        <v/>
      </c>
      <c r="Q437" t="str">
        <f t="shared" ca="1" si="200"/>
        <v/>
      </c>
      <c r="R437" t="str">
        <f t="shared" ca="1" si="200"/>
        <v/>
      </c>
      <c r="S437" t="str">
        <f t="shared" ca="1" si="200"/>
        <v/>
      </c>
      <c r="T437" t="str">
        <f t="shared" ca="1" si="200"/>
        <v/>
      </c>
      <c r="U437" t="str">
        <f t="shared" ca="1" si="200"/>
        <v/>
      </c>
      <c r="V437" t="str">
        <f t="shared" ca="1" si="200"/>
        <v/>
      </c>
      <c r="W437" t="str">
        <f t="shared" ca="1" si="196"/>
        <v/>
      </c>
      <c r="X437" t="str">
        <f t="shared" ca="1" si="196"/>
        <v/>
      </c>
      <c r="Y437" t="str">
        <f t="shared" ca="1" si="196"/>
        <v/>
      </c>
      <c r="Z437" t="str">
        <f t="shared" ca="1" si="196"/>
        <v/>
      </c>
      <c r="AA437" t="str">
        <f t="shared" ca="1" si="196"/>
        <v/>
      </c>
      <c r="AB437" t="str">
        <f t="shared" ca="1" si="189"/>
        <v/>
      </c>
      <c r="AC437" t="str">
        <f t="shared" ca="1" si="197"/>
        <v/>
      </c>
      <c r="AD437" t="str">
        <f t="shared" ca="1" si="197"/>
        <v/>
      </c>
      <c r="AE437" t="str">
        <f t="shared" ca="1" si="197"/>
        <v/>
      </c>
      <c r="AF437" t="str">
        <f t="shared" ca="1" si="197"/>
        <v/>
      </c>
      <c r="AG437" t="str">
        <f t="shared" ca="1" si="197"/>
        <v/>
      </c>
      <c r="AH437" t="str">
        <f t="shared" ca="1" si="197"/>
        <v/>
      </c>
      <c r="AI437" t="str">
        <f t="shared" ca="1" si="197"/>
        <v/>
      </c>
      <c r="AJ437" t="str">
        <f t="shared" ca="1" si="197"/>
        <v/>
      </c>
      <c r="AK437" t="str">
        <f t="shared" ca="1" si="197"/>
        <v/>
      </c>
      <c r="AL437" t="str">
        <f t="shared" ca="1" si="197"/>
        <v/>
      </c>
      <c r="AM437" t="str">
        <f t="shared" ca="1" si="197"/>
        <v/>
      </c>
    </row>
    <row r="438" spans="1:39" x14ac:dyDescent="0.25">
      <c r="A438">
        <f t="shared" ca="1" si="199"/>
        <v>2112.3000000000002</v>
      </c>
      <c r="B438">
        <f t="shared" ca="1" si="200"/>
        <v>76.8</v>
      </c>
      <c r="C438" s="16">
        <v>0</v>
      </c>
      <c r="D438" t="str">
        <f t="shared" ca="1" si="200"/>
        <v/>
      </c>
      <c r="E438" t="str">
        <f t="shared" ca="1" si="200"/>
        <v xml:space="preserve">Sidney Tappan Campsite (2425)...spring </v>
      </c>
      <c r="F438" t="str">
        <f t="shared" ca="1" si="200"/>
        <v/>
      </c>
      <c r="G438">
        <f t="shared" ca="1" si="200"/>
        <v>264</v>
      </c>
      <c r="H438">
        <f t="shared" ca="1" si="200"/>
        <v>216</v>
      </c>
      <c r="I438" s="14" t="str">
        <f t="shared" ca="1" si="195"/>
        <v/>
      </c>
      <c r="J438" t="str">
        <f t="shared" ca="1" si="200"/>
        <v/>
      </c>
      <c r="K438" t="str">
        <f t="shared" ca="1" si="200"/>
        <v/>
      </c>
      <c r="L438" t="str">
        <f t="shared" ca="1" si="200"/>
        <v>C (E-0.2m w)</v>
      </c>
      <c r="M438" t="str">
        <f t="shared" ca="1" si="200"/>
        <v>E-0.2m</v>
      </c>
      <c r="N438" t="str">
        <f t="shared" ca="1" si="200"/>
        <v/>
      </c>
      <c r="O438" t="str">
        <f t="shared" ca="1" si="200"/>
        <v/>
      </c>
      <c r="P438" t="str">
        <f t="shared" ca="1" si="200"/>
        <v>X</v>
      </c>
      <c r="Q438" t="str">
        <f t="shared" ca="1" si="200"/>
        <v/>
      </c>
      <c r="R438" t="str">
        <f t="shared" ca="1" si="200"/>
        <v/>
      </c>
      <c r="S438" t="str">
        <f t="shared" ca="1" si="200"/>
        <v/>
      </c>
      <c r="T438" t="str">
        <f t="shared" ca="1" si="200"/>
        <v/>
      </c>
      <c r="U438" t="str">
        <f t="shared" ca="1" si="200"/>
        <v/>
      </c>
      <c r="V438" t="str">
        <f t="shared" ca="1" si="200"/>
        <v/>
      </c>
      <c r="W438" t="str">
        <f t="shared" ca="1" si="196"/>
        <v/>
      </c>
      <c r="X438" t="str">
        <f t="shared" ca="1" si="196"/>
        <v/>
      </c>
      <c r="Y438" t="str">
        <f t="shared" ca="1" si="196"/>
        <v/>
      </c>
      <c r="Z438" t="str">
        <f t="shared" ca="1" si="196"/>
        <v/>
      </c>
      <c r="AA438" t="str">
        <f t="shared" ca="1" si="196"/>
        <v/>
      </c>
      <c r="AB438" t="str">
        <f t="shared" ca="1" si="189"/>
        <v/>
      </c>
      <c r="AC438" t="str">
        <f t="shared" ca="1" si="197"/>
        <v/>
      </c>
      <c r="AD438" t="str">
        <f t="shared" ca="1" si="197"/>
        <v/>
      </c>
      <c r="AE438" t="str">
        <f t="shared" ca="1" si="197"/>
        <v/>
      </c>
      <c r="AF438" t="str">
        <f t="shared" ca="1" si="197"/>
        <v>X</v>
      </c>
      <c r="AG438" t="str">
        <f t="shared" ca="1" si="197"/>
        <v/>
      </c>
      <c r="AH438" t="str">
        <f t="shared" ca="1" si="197"/>
        <v/>
      </c>
      <c r="AI438" t="str">
        <f t="shared" ca="1" si="197"/>
        <v/>
      </c>
      <c r="AJ438" t="str">
        <f t="shared" ca="1" si="197"/>
        <v/>
      </c>
      <c r="AK438" t="str">
        <f t="shared" ca="1" si="197"/>
        <v/>
      </c>
      <c r="AL438" t="str">
        <f t="shared" ca="1" si="197"/>
        <v/>
      </c>
      <c r="AM438" t="str">
        <f t="shared" ca="1" si="197"/>
        <v/>
      </c>
    </row>
    <row r="439" spans="1:39" x14ac:dyDescent="0.25">
      <c r="A439">
        <f t="shared" ca="1" si="199"/>
        <v>2113</v>
      </c>
      <c r="B439">
        <f t="shared" ca="1" si="200"/>
        <v>76.099999999999994</v>
      </c>
      <c r="C439" s="16">
        <v>0</v>
      </c>
      <c r="D439" t="str">
        <f t="shared" ca="1" si="200"/>
        <v/>
      </c>
      <c r="E439" t="str">
        <f t="shared" ca="1" si="200"/>
        <v>West Peak (3178)</v>
      </c>
      <c r="F439" t="str">
        <f t="shared" ca="1" si="200"/>
        <v/>
      </c>
      <c r="G439">
        <f t="shared" ca="1" si="200"/>
        <v>264</v>
      </c>
      <c r="H439">
        <f t="shared" ca="1" si="200"/>
        <v>216</v>
      </c>
      <c r="I439" s="14" t="str">
        <f t="shared" ca="1" si="195"/>
        <v/>
      </c>
      <c r="J439" t="str">
        <f t="shared" ca="1" si="200"/>
        <v/>
      </c>
      <c r="K439" t="str">
        <f t="shared" ca="1" si="200"/>
        <v/>
      </c>
      <c r="L439" t="str">
        <f t="shared" ca="1" si="200"/>
        <v/>
      </c>
      <c r="M439" t="str">
        <f t="shared" ca="1" si="200"/>
        <v/>
      </c>
      <c r="N439" t="str">
        <f t="shared" ca="1" si="200"/>
        <v/>
      </c>
      <c r="O439" t="str">
        <f t="shared" ca="1" si="200"/>
        <v/>
      </c>
      <c r="P439" t="str">
        <f t="shared" ca="1" si="200"/>
        <v/>
      </c>
      <c r="Q439" t="str">
        <f t="shared" ca="1" si="200"/>
        <v/>
      </c>
      <c r="R439" t="str">
        <f t="shared" ca="1" si="200"/>
        <v/>
      </c>
      <c r="S439" t="str">
        <f t="shared" ca="1" si="200"/>
        <v/>
      </c>
      <c r="T439" t="str">
        <f t="shared" ca="1" si="200"/>
        <v/>
      </c>
      <c r="U439" t="str">
        <f t="shared" ca="1" si="200"/>
        <v/>
      </c>
      <c r="V439" t="str">
        <f t="shared" ca="1" si="200"/>
        <v/>
      </c>
      <c r="W439" t="str">
        <f t="shared" ca="1" si="196"/>
        <v/>
      </c>
      <c r="X439" t="str">
        <f t="shared" ca="1" si="196"/>
        <v/>
      </c>
      <c r="Y439" t="str">
        <f t="shared" ca="1" si="196"/>
        <v/>
      </c>
      <c r="Z439" t="str">
        <f t="shared" ca="1" si="196"/>
        <v/>
      </c>
      <c r="AA439" t="str">
        <f t="shared" ca="1" si="196"/>
        <v/>
      </c>
      <c r="AB439" t="str">
        <f t="shared" ca="1" si="189"/>
        <v/>
      </c>
      <c r="AC439" t="str">
        <f t="shared" ca="1" si="197"/>
        <v/>
      </c>
      <c r="AD439" t="str">
        <f t="shared" ca="1" si="197"/>
        <v/>
      </c>
      <c r="AE439" t="str">
        <f t="shared" ca="1" si="197"/>
        <v/>
      </c>
      <c r="AF439" t="str">
        <f t="shared" ca="1" si="197"/>
        <v/>
      </c>
      <c r="AG439" t="str">
        <f t="shared" ca="1" si="197"/>
        <v/>
      </c>
      <c r="AH439" t="str">
        <f t="shared" ca="1" si="197"/>
        <v/>
      </c>
      <c r="AI439" t="str">
        <f t="shared" ca="1" si="197"/>
        <v/>
      </c>
      <c r="AJ439" t="str">
        <f t="shared" ca="1" si="197"/>
        <v/>
      </c>
      <c r="AK439" t="str">
        <f t="shared" ca="1" si="197"/>
        <v/>
      </c>
      <c r="AL439" t="str">
        <f t="shared" ca="1" si="197"/>
        <v/>
      </c>
      <c r="AM439" t="str">
        <f t="shared" ca="1" si="197"/>
        <v/>
      </c>
    </row>
    <row r="440" spans="1:39" x14ac:dyDescent="0.25">
      <c r="A440">
        <f t="shared" ca="1" si="199"/>
        <v>2114.6</v>
      </c>
      <c r="B440">
        <f t="shared" ca="1" si="200"/>
        <v>74.5</v>
      </c>
      <c r="C440" s="16"/>
      <c r="D440" t="str">
        <f t="shared" ca="1" si="200"/>
        <v/>
      </c>
      <c r="E440" t="str">
        <f t="shared" ca="1" si="200"/>
        <v>Hay Mountain (3244)</v>
      </c>
      <c r="F440" t="str">
        <f t="shared" ca="1" si="200"/>
        <v/>
      </c>
      <c r="G440">
        <f t="shared" ca="1" si="200"/>
        <v>264</v>
      </c>
      <c r="H440">
        <f t="shared" ca="1" si="200"/>
        <v>216</v>
      </c>
      <c r="I440" s="14" t="str">
        <f t="shared" ca="1" si="195"/>
        <v/>
      </c>
      <c r="J440" t="str">
        <f t="shared" ca="1" si="200"/>
        <v/>
      </c>
      <c r="K440" t="str">
        <f t="shared" ca="1" si="200"/>
        <v/>
      </c>
      <c r="L440" t="str">
        <f t="shared" ca="1" si="200"/>
        <v/>
      </c>
      <c r="M440" t="str">
        <f t="shared" ca="1" si="200"/>
        <v/>
      </c>
      <c r="N440" t="str">
        <f t="shared" ca="1" si="200"/>
        <v/>
      </c>
      <c r="O440" t="str">
        <f t="shared" ca="1" si="200"/>
        <v/>
      </c>
      <c r="P440" t="str">
        <f t="shared" ca="1" si="200"/>
        <v/>
      </c>
      <c r="Q440" t="str">
        <f t="shared" ca="1" si="200"/>
        <v/>
      </c>
      <c r="R440" t="str">
        <f t="shared" ca="1" si="200"/>
        <v/>
      </c>
      <c r="S440" t="str">
        <f t="shared" ca="1" si="200"/>
        <v/>
      </c>
      <c r="T440" t="str">
        <f t="shared" ca="1" si="200"/>
        <v/>
      </c>
      <c r="U440" t="str">
        <f t="shared" ca="1" si="200"/>
        <v/>
      </c>
      <c r="V440" t="str">
        <f t="shared" ca="1" si="200"/>
        <v/>
      </c>
      <c r="W440" t="str">
        <f t="shared" ca="1" si="196"/>
        <v/>
      </c>
      <c r="X440" t="str">
        <f t="shared" ca="1" si="196"/>
        <v/>
      </c>
      <c r="Y440" t="str">
        <f t="shared" ca="1" si="196"/>
        <v/>
      </c>
      <c r="Z440" t="str">
        <f t="shared" ca="1" si="196"/>
        <v/>
      </c>
      <c r="AA440" t="str">
        <f t="shared" ca="1" si="196"/>
        <v/>
      </c>
      <c r="AB440" t="str">
        <f t="shared" ca="1" si="189"/>
        <v/>
      </c>
      <c r="AC440" t="str">
        <f t="shared" ca="1" si="197"/>
        <v/>
      </c>
      <c r="AD440" t="str">
        <f t="shared" ca="1" si="197"/>
        <v/>
      </c>
      <c r="AE440" t="str">
        <f t="shared" ca="1" si="197"/>
        <v/>
      </c>
      <c r="AF440" t="str">
        <f t="shared" ca="1" si="197"/>
        <v/>
      </c>
      <c r="AG440" t="str">
        <f t="shared" ca="1" si="197"/>
        <v/>
      </c>
      <c r="AH440" t="str">
        <f t="shared" ca="1" si="197"/>
        <v/>
      </c>
      <c r="AI440" t="str">
        <f t="shared" ca="1" si="197"/>
        <v/>
      </c>
      <c r="AJ440" t="str">
        <f t="shared" ca="1" si="197"/>
        <v/>
      </c>
      <c r="AK440" t="str">
        <f t="shared" ca="1" si="197"/>
        <v/>
      </c>
      <c r="AL440" t="str">
        <f t="shared" ca="1" si="197"/>
        <v/>
      </c>
      <c r="AM440" t="str">
        <f t="shared" ca="1" si="197"/>
        <v/>
      </c>
    </row>
    <row r="441" spans="1:39" x14ac:dyDescent="0.25">
      <c r="A441">
        <f t="shared" ca="1" si="199"/>
        <v>2115.1999999999998</v>
      </c>
      <c r="B441">
        <f t="shared" ca="1" si="200"/>
        <v>73.900000000000006</v>
      </c>
      <c r="C441" s="16" t="s">
        <v>1024</v>
      </c>
      <c r="D441" t="str">
        <f t="shared" ca="1" si="200"/>
        <v/>
      </c>
      <c r="E441" t="str">
        <f t="shared" ca="1" si="200"/>
        <v>White Brook Trail (3125)</v>
      </c>
      <c r="F441" t="str">
        <f t="shared" ca="1" si="200"/>
        <v/>
      </c>
      <c r="G441">
        <f t="shared" ca="1" si="200"/>
        <v>264</v>
      </c>
      <c r="H441">
        <f t="shared" ca="1" si="200"/>
        <v>216</v>
      </c>
      <c r="I441" s="14" t="str">
        <f t="shared" ca="1" si="195"/>
        <v/>
      </c>
      <c r="J441" t="str">
        <f t="shared" ca="1" si="200"/>
        <v/>
      </c>
      <c r="K441" t="str">
        <f t="shared" ca="1" si="200"/>
        <v/>
      </c>
      <c r="L441" t="str">
        <f t="shared" ca="1" si="200"/>
        <v/>
      </c>
      <c r="M441" t="str">
        <f t="shared" ca="1" si="200"/>
        <v/>
      </c>
      <c r="N441" t="str">
        <f t="shared" ca="1" si="200"/>
        <v/>
      </c>
      <c r="O441" t="str">
        <f t="shared" ca="1" si="200"/>
        <v/>
      </c>
      <c r="P441" t="str">
        <f t="shared" ca="1" si="200"/>
        <v/>
      </c>
      <c r="Q441" t="str">
        <f t="shared" ca="1" si="200"/>
        <v/>
      </c>
      <c r="R441" t="str">
        <f t="shared" ca="1" si="200"/>
        <v/>
      </c>
      <c r="S441" t="str">
        <f t="shared" ca="1" si="200"/>
        <v/>
      </c>
      <c r="T441" t="str">
        <f t="shared" ca="1" si="200"/>
        <v/>
      </c>
      <c r="U441" t="str">
        <f t="shared" ca="1" si="200"/>
        <v/>
      </c>
      <c r="V441" t="str">
        <f t="shared" ca="1" si="200"/>
        <v/>
      </c>
      <c r="W441" t="str">
        <f t="shared" ref="W441:AA450" ca="1" si="201">IF(ISBLANK(INDIRECT(ADDRESS(ROW(),W$1,4,1,"Raw_Data"))),"",(INDIRECT(ADDRESS(ROW(),W$1,4,1,"Raw_Data"))))</f>
        <v/>
      </c>
      <c r="X441" t="str">
        <f t="shared" ca="1" si="201"/>
        <v/>
      </c>
      <c r="Y441" t="str">
        <f t="shared" ca="1" si="201"/>
        <v/>
      </c>
      <c r="Z441" t="str">
        <f t="shared" ca="1" si="201"/>
        <v/>
      </c>
      <c r="AA441" t="str">
        <f t="shared" ca="1" si="201"/>
        <v/>
      </c>
      <c r="AB441" t="str">
        <f t="shared" ca="1" si="189"/>
        <v/>
      </c>
      <c r="AC441" t="str">
        <f t="shared" ref="AC441:AM450" ca="1" si="202">IF(ISBLANK(INDIRECT(ADDRESS(ROW(),AC$1,4,1,"Raw_Data"))),"",(INDIRECT(ADDRESS(ROW(),AC$1,4,1,"Raw_Data"))))</f>
        <v/>
      </c>
      <c r="AD441" t="str">
        <f t="shared" ca="1" si="202"/>
        <v/>
      </c>
      <c r="AE441" t="str">
        <f t="shared" ca="1" si="202"/>
        <v/>
      </c>
      <c r="AF441" t="str">
        <f t="shared" ca="1" si="202"/>
        <v/>
      </c>
      <c r="AG441" t="str">
        <f t="shared" ca="1" si="202"/>
        <v/>
      </c>
      <c r="AH441" t="str">
        <f t="shared" ca="1" si="202"/>
        <v/>
      </c>
      <c r="AI441" t="str">
        <f t="shared" ca="1" si="202"/>
        <v/>
      </c>
      <c r="AJ441" t="str">
        <f t="shared" ca="1" si="202"/>
        <v/>
      </c>
      <c r="AK441" t="str">
        <f t="shared" ca="1" si="202"/>
        <v/>
      </c>
      <c r="AL441" t="str">
        <f t="shared" ca="1" si="202"/>
        <v/>
      </c>
      <c r="AM441" t="str">
        <f t="shared" ca="1" si="202"/>
        <v/>
      </c>
    </row>
    <row r="442" spans="1:39" x14ac:dyDescent="0.25">
      <c r="A442">
        <f t="shared" ca="1" si="199"/>
        <v>2116.3000000000002</v>
      </c>
      <c r="B442">
        <f t="shared" ca="1" si="200"/>
        <v>72.8</v>
      </c>
      <c r="C442" s="16" t="s">
        <v>1049</v>
      </c>
      <c r="D442" t="str">
        <f t="shared" ca="1" si="200"/>
        <v>FEATURE</v>
      </c>
      <c r="E442" t="str">
        <f t="shared" ca="1" si="200"/>
        <v xml:space="preserve">White Cap Mountain (3654)...view of Katahdin </v>
      </c>
      <c r="F442" t="str">
        <f t="shared" ca="1" si="200"/>
        <v/>
      </c>
      <c r="G442">
        <f t="shared" ca="1" si="200"/>
        <v>264</v>
      </c>
      <c r="H442">
        <f t="shared" ca="1" si="200"/>
        <v>216</v>
      </c>
      <c r="I442" s="14" t="str">
        <f t="shared" ca="1" si="195"/>
        <v/>
      </c>
      <c r="J442" t="str">
        <f t="shared" ca="1" si="200"/>
        <v/>
      </c>
      <c r="K442" t="str">
        <f t="shared" ca="1" si="200"/>
        <v/>
      </c>
      <c r="L442" t="str">
        <f t="shared" ca="1" si="200"/>
        <v/>
      </c>
      <c r="M442" t="str">
        <f t="shared" ca="1" si="200"/>
        <v/>
      </c>
      <c r="N442" t="str">
        <f t="shared" ca="1" si="200"/>
        <v/>
      </c>
      <c r="O442" t="str">
        <f t="shared" ca="1" si="200"/>
        <v/>
      </c>
      <c r="P442" t="str">
        <f t="shared" ca="1" si="200"/>
        <v/>
      </c>
      <c r="Q442" t="str">
        <f t="shared" ca="1" si="200"/>
        <v/>
      </c>
      <c r="R442" t="str">
        <f t="shared" ca="1" si="200"/>
        <v/>
      </c>
      <c r="S442" t="str">
        <f t="shared" ca="1" si="200"/>
        <v/>
      </c>
      <c r="T442" t="str">
        <f t="shared" ca="1" si="200"/>
        <v/>
      </c>
      <c r="U442" t="str">
        <f t="shared" ca="1" si="200"/>
        <v/>
      </c>
      <c r="V442" t="str">
        <f t="shared" ca="1" si="200"/>
        <v/>
      </c>
      <c r="W442" t="str">
        <f t="shared" ca="1" si="201"/>
        <v/>
      </c>
      <c r="X442" t="str">
        <f t="shared" ca="1" si="201"/>
        <v/>
      </c>
      <c r="Y442" t="str">
        <f t="shared" ca="1" si="201"/>
        <v/>
      </c>
      <c r="Z442" t="str">
        <f t="shared" ca="1" si="201"/>
        <v/>
      </c>
      <c r="AA442" t="str">
        <f t="shared" ca="1" si="201"/>
        <v/>
      </c>
      <c r="AB442" t="str">
        <f t="shared" ca="1" si="189"/>
        <v/>
      </c>
      <c r="AC442" t="str">
        <f t="shared" ca="1" si="202"/>
        <v/>
      </c>
      <c r="AD442" t="str">
        <f t="shared" ca="1" si="202"/>
        <v/>
      </c>
      <c r="AE442" t="str">
        <f t="shared" ca="1" si="202"/>
        <v/>
      </c>
      <c r="AF442" t="str">
        <f t="shared" ca="1" si="202"/>
        <v/>
      </c>
      <c r="AG442" t="str">
        <f t="shared" ca="1" si="202"/>
        <v/>
      </c>
      <c r="AH442" t="str">
        <f t="shared" ca="1" si="202"/>
        <v/>
      </c>
      <c r="AI442" t="str">
        <f t="shared" ca="1" si="202"/>
        <v/>
      </c>
      <c r="AJ442" t="str">
        <f t="shared" ca="1" si="202"/>
        <v/>
      </c>
      <c r="AK442" t="str">
        <f t="shared" ca="1" si="202"/>
        <v/>
      </c>
      <c r="AL442" t="str">
        <f t="shared" ca="1" si="202"/>
        <v/>
      </c>
      <c r="AM442" t="str">
        <f t="shared" ca="1" si="202"/>
        <v/>
      </c>
    </row>
    <row r="443" spans="1:39" x14ac:dyDescent="0.25">
      <c r="A443">
        <f t="shared" ca="1" si="199"/>
        <v>2117.6999999999998</v>
      </c>
      <c r="B443">
        <f t="shared" ca="1" si="200"/>
        <v>71.400000000000006</v>
      </c>
      <c r="C443" s="16" t="s">
        <v>1050</v>
      </c>
      <c r="D443" t="str">
        <f t="shared" ca="1" si="200"/>
        <v>SHELTER</v>
      </c>
      <c r="E443" t="str">
        <f t="shared" ca="1" si="200"/>
        <v xml:space="preserve">Logan Brook Lean-to (2480)...7.2mS; 3.6mN </v>
      </c>
      <c r="F443" t="str">
        <f t="shared" ca="1" si="200"/>
        <v>Water source is Logan Brook in front of the shelter. Cascades are farther upstream.</v>
      </c>
      <c r="G443">
        <f t="shared" ca="1" si="200"/>
        <v>264</v>
      </c>
      <c r="H443">
        <f t="shared" ca="1" si="200"/>
        <v>216</v>
      </c>
      <c r="I443" s="14" t="str">
        <f t="shared" ca="1" si="195"/>
        <v/>
      </c>
      <c r="J443" t="str">
        <f t="shared" ca="1" si="200"/>
        <v/>
      </c>
      <c r="K443" t="str">
        <f t="shared" ca="1" si="200"/>
        <v/>
      </c>
      <c r="L443" t="str">
        <f t="shared" ca="1" si="200"/>
        <v>S; w</v>
      </c>
      <c r="M443" t="str">
        <f t="shared" ca="1" si="200"/>
        <v/>
      </c>
      <c r="N443" t="str">
        <f t="shared" ca="1" si="200"/>
        <v/>
      </c>
      <c r="O443" t="str">
        <f t="shared" ca="1" si="200"/>
        <v/>
      </c>
      <c r="P443" t="str">
        <f t="shared" ca="1" si="200"/>
        <v/>
      </c>
      <c r="Q443" t="str">
        <f t="shared" ca="1" si="200"/>
        <v/>
      </c>
      <c r="R443" t="str">
        <f t="shared" ca="1" si="200"/>
        <v/>
      </c>
      <c r="S443" t="str">
        <f t="shared" ca="1" si="200"/>
        <v/>
      </c>
      <c r="T443" t="str">
        <f t="shared" ca="1" si="200"/>
        <v/>
      </c>
      <c r="U443" t="str">
        <f t="shared" ca="1" si="200"/>
        <v/>
      </c>
      <c r="V443" t="str">
        <f t="shared" ca="1" si="200"/>
        <v/>
      </c>
      <c r="W443" t="str">
        <f t="shared" ca="1" si="201"/>
        <v>X</v>
      </c>
      <c r="X443" t="str">
        <f t="shared" ca="1" si="201"/>
        <v/>
      </c>
      <c r="Y443" t="str">
        <f t="shared" ca="1" si="201"/>
        <v/>
      </c>
      <c r="Z443" t="str">
        <f t="shared" ca="1" si="201"/>
        <v/>
      </c>
      <c r="AA443" t="str">
        <f t="shared" ca="1" si="201"/>
        <v/>
      </c>
      <c r="AB443" t="str">
        <f t="shared" ca="1" si="189"/>
        <v/>
      </c>
      <c r="AC443" t="str">
        <f t="shared" ca="1" si="202"/>
        <v/>
      </c>
      <c r="AD443" t="str">
        <f t="shared" ca="1" si="202"/>
        <v/>
      </c>
      <c r="AE443" t="str">
        <f t="shared" ca="1" si="202"/>
        <v/>
      </c>
      <c r="AF443" t="str">
        <f t="shared" ca="1" si="202"/>
        <v>X</v>
      </c>
      <c r="AG443" t="str">
        <f t="shared" ca="1" si="202"/>
        <v/>
      </c>
      <c r="AH443" t="str">
        <f t="shared" ca="1" si="202"/>
        <v/>
      </c>
      <c r="AI443" t="str">
        <f t="shared" ca="1" si="202"/>
        <v/>
      </c>
      <c r="AJ443" t="str">
        <f t="shared" ca="1" si="202"/>
        <v/>
      </c>
      <c r="AK443">
        <f t="shared" ca="1" si="202"/>
        <v>-69.235399999999998</v>
      </c>
      <c r="AL443">
        <f t="shared" ca="1" si="202"/>
        <v>45.561140000000002</v>
      </c>
      <c r="AM443">
        <f t="shared" ca="1" si="202"/>
        <v>2406</v>
      </c>
    </row>
    <row r="444" spans="1:39" x14ac:dyDescent="0.25">
      <c r="A444">
        <f t="shared" ca="1" si="199"/>
        <v>2119.3000000000002</v>
      </c>
      <c r="B444">
        <f t="shared" ca="1" si="200"/>
        <v>69.8</v>
      </c>
      <c r="C444" s="16" t="s">
        <v>1046</v>
      </c>
      <c r="D444" t="str">
        <f t="shared" ca="1" si="200"/>
        <v/>
      </c>
      <c r="E444" t="str">
        <f t="shared" ca="1" si="200"/>
        <v>West Branch Ponds Road (1650)</v>
      </c>
      <c r="F444" t="str">
        <f t="shared" ref="B444:V459" ca="1" si="203">IF(ISBLANK(INDIRECT(ADDRESS(ROW(),F$1,4,1,"Raw_Data"))),"",(INDIRECT(ADDRESS(ROW(),F$1,4,1,"Raw_Data"))))</f>
        <v/>
      </c>
      <c r="G444">
        <f t="shared" ca="1" si="203"/>
        <v>264</v>
      </c>
      <c r="H444">
        <f t="shared" ca="1" si="203"/>
        <v>216</v>
      </c>
      <c r="I444" s="14" t="str">
        <f t="shared" ca="1" si="203"/>
        <v/>
      </c>
      <c r="J444" t="str">
        <f t="shared" ca="1" si="203"/>
        <v/>
      </c>
      <c r="K444" t="str">
        <f t="shared" ca="1" si="203"/>
        <v/>
      </c>
      <c r="L444" t="str">
        <f t="shared" ca="1" si="203"/>
        <v>R</v>
      </c>
      <c r="M444" t="str">
        <f t="shared" ca="1" si="203"/>
        <v/>
      </c>
      <c r="N444" t="str">
        <f t="shared" ca="1" si="203"/>
        <v/>
      </c>
      <c r="O444" t="str">
        <f t="shared" ca="1" si="203"/>
        <v/>
      </c>
      <c r="P444" t="str">
        <f t="shared" ca="1" si="203"/>
        <v/>
      </c>
      <c r="Q444" t="str">
        <f t="shared" ca="1" si="203"/>
        <v/>
      </c>
      <c r="R444" t="str">
        <f t="shared" ca="1" si="203"/>
        <v/>
      </c>
      <c r="S444" t="str">
        <f t="shared" ca="1" si="203"/>
        <v/>
      </c>
      <c r="T444" t="str">
        <f t="shared" ca="1" si="203"/>
        <v/>
      </c>
      <c r="U444" t="str">
        <f t="shared" ca="1" si="203"/>
        <v>X</v>
      </c>
      <c r="V444" t="str">
        <f t="shared" ca="1" si="203"/>
        <v/>
      </c>
      <c r="W444" t="str">
        <f t="shared" ca="1" si="201"/>
        <v/>
      </c>
      <c r="X444" t="str">
        <f t="shared" ca="1" si="201"/>
        <v/>
      </c>
      <c r="Y444" t="str">
        <f t="shared" ca="1" si="201"/>
        <v/>
      </c>
      <c r="Z444" t="str">
        <f t="shared" ca="1" si="201"/>
        <v/>
      </c>
      <c r="AA444" t="str">
        <f t="shared" ca="1" si="201"/>
        <v/>
      </c>
      <c r="AB444" t="str">
        <f t="shared" ca="1" si="189"/>
        <v/>
      </c>
      <c r="AC444" t="str">
        <f t="shared" ca="1" si="202"/>
        <v/>
      </c>
      <c r="AD444" t="str">
        <f t="shared" ca="1" si="202"/>
        <v/>
      </c>
      <c r="AE444" t="str">
        <f t="shared" ca="1" si="202"/>
        <v/>
      </c>
      <c r="AF444" t="str">
        <f t="shared" ca="1" si="202"/>
        <v/>
      </c>
      <c r="AG444" t="str">
        <f t="shared" ca="1" si="202"/>
        <v/>
      </c>
      <c r="AH444" t="str">
        <f t="shared" ca="1" si="202"/>
        <v/>
      </c>
      <c r="AI444" t="str">
        <f t="shared" ca="1" si="202"/>
        <v/>
      </c>
      <c r="AJ444" t="str">
        <f t="shared" ca="1" si="202"/>
        <v/>
      </c>
      <c r="AK444" t="str">
        <f t="shared" ca="1" si="202"/>
        <v/>
      </c>
      <c r="AL444" t="str">
        <f t="shared" ca="1" si="202"/>
        <v/>
      </c>
      <c r="AM444" t="str">
        <f t="shared" ca="1" si="202"/>
        <v/>
      </c>
    </row>
    <row r="445" spans="1:39" x14ac:dyDescent="0.25">
      <c r="A445">
        <f t="shared" ca="1" si="199"/>
        <v>2121.3000000000002</v>
      </c>
      <c r="B445">
        <f t="shared" ca="1" si="203"/>
        <v>67.8</v>
      </c>
      <c r="C445" s="16"/>
      <c r="D445" t="str">
        <f t="shared" ca="1" si="203"/>
        <v>SHELTER</v>
      </c>
      <c r="E445" t="str">
        <f t="shared" ca="1" si="203"/>
        <v xml:space="preserve">East Branch Lean-to (1225)...3.6mS; 8.1mN </v>
      </c>
      <c r="F445" t="str">
        <f t="shared" ca="1" si="203"/>
        <v>Water source is the East Branch of the Pleasant River in front of the shelter.</v>
      </c>
      <c r="G445">
        <f t="shared" ca="1" si="203"/>
        <v>264</v>
      </c>
      <c r="H445">
        <f t="shared" ca="1" si="203"/>
        <v>216</v>
      </c>
      <c r="I445" s="14" t="str">
        <f t="shared" ca="1" si="203"/>
        <v/>
      </c>
      <c r="J445" t="str">
        <f t="shared" ca="1" si="203"/>
        <v/>
      </c>
      <c r="K445" t="str">
        <f t="shared" ca="1" si="203"/>
        <v/>
      </c>
      <c r="L445" t="str">
        <f t="shared" ca="1" si="203"/>
        <v>S; w</v>
      </c>
      <c r="M445" t="str">
        <f t="shared" ca="1" si="203"/>
        <v/>
      </c>
      <c r="N445" t="str">
        <f t="shared" ca="1" si="203"/>
        <v/>
      </c>
      <c r="O445" t="str">
        <f t="shared" ca="1" si="203"/>
        <v/>
      </c>
      <c r="P445" t="str">
        <f t="shared" ca="1" si="203"/>
        <v/>
      </c>
      <c r="Q445" t="str">
        <f t="shared" ca="1" si="203"/>
        <v/>
      </c>
      <c r="R445" t="str">
        <f t="shared" ca="1" si="203"/>
        <v/>
      </c>
      <c r="S445" t="str">
        <f t="shared" ca="1" si="203"/>
        <v/>
      </c>
      <c r="T445" t="str">
        <f t="shared" ca="1" si="203"/>
        <v/>
      </c>
      <c r="U445" t="str">
        <f t="shared" ca="1" si="203"/>
        <v/>
      </c>
      <c r="V445" t="str">
        <f t="shared" ca="1" si="203"/>
        <v/>
      </c>
      <c r="W445" t="str">
        <f t="shared" ca="1" si="201"/>
        <v>X</v>
      </c>
      <c r="X445" t="str">
        <f t="shared" ca="1" si="201"/>
        <v/>
      </c>
      <c r="Y445" t="str">
        <f t="shared" ca="1" si="201"/>
        <v/>
      </c>
      <c r="Z445" t="str">
        <f t="shared" ca="1" si="201"/>
        <v/>
      </c>
      <c r="AA445" t="str">
        <f t="shared" ca="1" si="201"/>
        <v/>
      </c>
      <c r="AB445" t="str">
        <f t="shared" ca="1" si="189"/>
        <v/>
      </c>
      <c r="AC445" t="str">
        <f t="shared" ca="1" si="202"/>
        <v/>
      </c>
      <c r="AD445" t="str">
        <f t="shared" ca="1" si="202"/>
        <v/>
      </c>
      <c r="AE445" t="str">
        <f t="shared" ca="1" si="202"/>
        <v/>
      </c>
      <c r="AF445" t="str">
        <f t="shared" ca="1" si="202"/>
        <v>X</v>
      </c>
      <c r="AG445" t="str">
        <f t="shared" ca="1" si="202"/>
        <v/>
      </c>
      <c r="AH445" t="str">
        <f t="shared" ca="1" si="202"/>
        <v/>
      </c>
      <c r="AI445" t="str">
        <f t="shared" ca="1" si="202"/>
        <v/>
      </c>
      <c r="AJ445" t="str">
        <f t="shared" ca="1" si="202"/>
        <v/>
      </c>
      <c r="AK445">
        <f t="shared" ca="1" si="202"/>
        <v>-69.198800000000006</v>
      </c>
      <c r="AL445">
        <f t="shared" ca="1" si="202"/>
        <v>45.596760000000003</v>
      </c>
      <c r="AM445">
        <f t="shared" ca="1" si="202"/>
        <v>1261</v>
      </c>
    </row>
    <row r="446" spans="1:39" x14ac:dyDescent="0.25">
      <c r="A446">
        <f t="shared" ca="1" si="199"/>
        <v>2121.6</v>
      </c>
      <c r="B446">
        <f t="shared" ca="1" si="203"/>
        <v>67.5</v>
      </c>
      <c r="C446" s="16" t="s">
        <v>1051</v>
      </c>
      <c r="D446" t="str">
        <f t="shared" ca="1" si="203"/>
        <v/>
      </c>
      <c r="E446" t="str">
        <f t="shared" ca="1" si="203"/>
        <v xml:space="preserve">East Branch Pleasant River (1200)...ford </v>
      </c>
      <c r="F446" t="str">
        <f t="shared" ca="1" si="203"/>
        <v/>
      </c>
      <c r="G446">
        <f t="shared" ca="1" si="203"/>
        <v>264</v>
      </c>
      <c r="H446">
        <f t="shared" ca="1" si="203"/>
        <v>216</v>
      </c>
      <c r="I446" s="14" t="str">
        <f t="shared" ca="1" si="203"/>
        <v/>
      </c>
      <c r="J446" t="str">
        <f t="shared" ca="1" si="203"/>
        <v/>
      </c>
      <c r="K446" t="str">
        <f t="shared" ca="1" si="203"/>
        <v/>
      </c>
      <c r="L446" t="str">
        <f t="shared" ca="1" si="203"/>
        <v>w</v>
      </c>
      <c r="M446" t="str">
        <f t="shared" ca="1" si="203"/>
        <v/>
      </c>
      <c r="N446" t="str">
        <f t="shared" ca="1" si="203"/>
        <v/>
      </c>
      <c r="O446" t="str">
        <f t="shared" ca="1" si="203"/>
        <v/>
      </c>
      <c r="P446" t="str">
        <f t="shared" ca="1" si="203"/>
        <v/>
      </c>
      <c r="Q446" t="str">
        <f t="shared" ca="1" si="203"/>
        <v/>
      </c>
      <c r="R446" t="str">
        <f t="shared" ca="1" si="203"/>
        <v/>
      </c>
      <c r="S446" t="str">
        <f t="shared" ca="1" si="203"/>
        <v/>
      </c>
      <c r="T446" t="str">
        <f t="shared" ca="1" si="203"/>
        <v/>
      </c>
      <c r="U446" t="str">
        <f t="shared" ca="1" si="203"/>
        <v/>
      </c>
      <c r="V446" t="str">
        <f t="shared" ca="1" si="203"/>
        <v/>
      </c>
      <c r="W446" t="str">
        <f t="shared" ca="1" si="201"/>
        <v/>
      </c>
      <c r="X446" t="str">
        <f t="shared" ca="1" si="201"/>
        <v/>
      </c>
      <c r="Y446" t="str">
        <f t="shared" ca="1" si="201"/>
        <v/>
      </c>
      <c r="Z446" t="str">
        <f t="shared" ca="1" si="201"/>
        <v/>
      </c>
      <c r="AA446" t="str">
        <f t="shared" ca="1" si="201"/>
        <v/>
      </c>
      <c r="AB446" t="str">
        <f t="shared" ca="1" si="189"/>
        <v/>
      </c>
      <c r="AC446" t="str">
        <f t="shared" ca="1" si="202"/>
        <v/>
      </c>
      <c r="AD446" t="str">
        <f t="shared" ca="1" si="202"/>
        <v/>
      </c>
      <c r="AE446" t="str">
        <f t="shared" ca="1" si="202"/>
        <v/>
      </c>
      <c r="AF446" t="str">
        <f t="shared" ca="1" si="202"/>
        <v>X</v>
      </c>
      <c r="AG446" t="str">
        <f t="shared" ca="1" si="202"/>
        <v/>
      </c>
      <c r="AH446" t="str">
        <f t="shared" ca="1" si="202"/>
        <v/>
      </c>
      <c r="AI446" t="str">
        <f t="shared" ca="1" si="202"/>
        <v/>
      </c>
      <c r="AJ446" t="str">
        <f t="shared" ca="1" si="202"/>
        <v/>
      </c>
      <c r="AK446" t="str">
        <f t="shared" ca="1" si="202"/>
        <v/>
      </c>
      <c r="AL446" t="str">
        <f t="shared" ca="1" si="202"/>
        <v/>
      </c>
      <c r="AM446" t="str">
        <f t="shared" ca="1" si="202"/>
        <v/>
      </c>
    </row>
    <row r="447" spans="1:39" x14ac:dyDescent="0.25">
      <c r="A447">
        <f t="shared" ca="1" si="199"/>
        <v>2123.1999999999998</v>
      </c>
      <c r="B447">
        <f t="shared" ca="1" si="203"/>
        <v>65.900000000000006</v>
      </c>
      <c r="C447" s="16" t="s">
        <v>1049</v>
      </c>
      <c r="D447" t="str">
        <f t="shared" ca="1" si="203"/>
        <v/>
      </c>
      <c r="E447" t="str">
        <f t="shared" ca="1" si="203"/>
        <v xml:space="preserve">Mountain View Pond (1597)...outlet </v>
      </c>
      <c r="F447" t="str">
        <f t="shared" ca="1" si="203"/>
        <v/>
      </c>
      <c r="G447">
        <f t="shared" ca="1" si="203"/>
        <v>264</v>
      </c>
      <c r="H447">
        <f t="shared" ca="1" si="203"/>
        <v>216</v>
      </c>
      <c r="I447" s="14" t="str">
        <f t="shared" ca="1" si="203"/>
        <v/>
      </c>
      <c r="J447" t="str">
        <f t="shared" ca="1" si="203"/>
        <v/>
      </c>
      <c r="K447" t="str">
        <f t="shared" ca="1" si="203"/>
        <v/>
      </c>
      <c r="L447" t="str">
        <f t="shared" ca="1" si="203"/>
        <v>w</v>
      </c>
      <c r="M447" t="str">
        <f t="shared" ca="1" si="203"/>
        <v/>
      </c>
      <c r="N447" t="str">
        <f t="shared" ca="1" si="203"/>
        <v/>
      </c>
      <c r="O447" t="str">
        <f t="shared" ca="1" si="203"/>
        <v/>
      </c>
      <c r="P447" t="str">
        <f t="shared" ca="1" si="203"/>
        <v/>
      </c>
      <c r="Q447" t="str">
        <f t="shared" ca="1" si="203"/>
        <v/>
      </c>
      <c r="R447" t="str">
        <f t="shared" ca="1" si="203"/>
        <v/>
      </c>
      <c r="S447" t="str">
        <f t="shared" ca="1" si="203"/>
        <v/>
      </c>
      <c r="T447" t="str">
        <f t="shared" ca="1" si="203"/>
        <v/>
      </c>
      <c r="U447" t="str">
        <f t="shared" ca="1" si="203"/>
        <v/>
      </c>
      <c r="V447" t="str">
        <f t="shared" ca="1" si="203"/>
        <v/>
      </c>
      <c r="W447" t="str">
        <f t="shared" ca="1" si="201"/>
        <v/>
      </c>
      <c r="X447" t="str">
        <f t="shared" ca="1" si="201"/>
        <v/>
      </c>
      <c r="Y447" t="str">
        <f t="shared" ca="1" si="201"/>
        <v/>
      </c>
      <c r="Z447" t="str">
        <f t="shared" ca="1" si="201"/>
        <v/>
      </c>
      <c r="AA447" t="str">
        <f t="shared" ca="1" si="201"/>
        <v/>
      </c>
      <c r="AB447" t="str">
        <f t="shared" ca="1" si="189"/>
        <v/>
      </c>
      <c r="AC447" t="str">
        <f t="shared" ca="1" si="202"/>
        <v/>
      </c>
      <c r="AD447" t="str">
        <f t="shared" ca="1" si="202"/>
        <v/>
      </c>
      <c r="AE447" t="str">
        <f t="shared" ca="1" si="202"/>
        <v/>
      </c>
      <c r="AF447" t="str">
        <f t="shared" ca="1" si="202"/>
        <v>X</v>
      </c>
      <c r="AG447" t="str">
        <f t="shared" ca="1" si="202"/>
        <v/>
      </c>
      <c r="AH447" t="str">
        <f t="shared" ca="1" si="202"/>
        <v/>
      </c>
      <c r="AI447" t="str">
        <f t="shared" ca="1" si="202"/>
        <v/>
      </c>
      <c r="AJ447" t="str">
        <f t="shared" ca="1" si="202"/>
        <v/>
      </c>
      <c r="AK447" t="str">
        <f t="shared" ca="1" si="202"/>
        <v/>
      </c>
      <c r="AL447" t="str">
        <f t="shared" ca="1" si="202"/>
        <v/>
      </c>
      <c r="AM447" t="str">
        <f t="shared" ca="1" si="202"/>
        <v/>
      </c>
    </row>
    <row r="448" spans="1:39" x14ac:dyDescent="0.25">
      <c r="A448">
        <f t="shared" ca="1" si="199"/>
        <v>2123.5</v>
      </c>
      <c r="B448">
        <f t="shared" ca="1" si="203"/>
        <v>65.599999999999994</v>
      </c>
      <c r="C448" s="16" t="s">
        <v>1050</v>
      </c>
      <c r="D448" t="str">
        <f t="shared" ca="1" si="203"/>
        <v/>
      </c>
      <c r="E448" t="str">
        <f t="shared" ca="1" si="203"/>
        <v>Spring (1580)</v>
      </c>
      <c r="F448" t="str">
        <f t="shared" ca="1" si="203"/>
        <v/>
      </c>
      <c r="G448">
        <f t="shared" ca="1" si="203"/>
        <v>264</v>
      </c>
      <c r="H448">
        <f t="shared" ca="1" si="203"/>
        <v>216</v>
      </c>
      <c r="I448" s="14" t="str">
        <f t="shared" ca="1" si="203"/>
        <v/>
      </c>
      <c r="J448" t="str">
        <f t="shared" ca="1" si="203"/>
        <v/>
      </c>
      <c r="K448" t="str">
        <f t="shared" ca="1" si="203"/>
        <v/>
      </c>
      <c r="L448" t="str">
        <f t="shared" ca="1" si="203"/>
        <v>E-w</v>
      </c>
      <c r="M448" t="str">
        <f t="shared" ca="1" si="203"/>
        <v/>
      </c>
      <c r="N448" t="str">
        <f t="shared" ca="1" si="203"/>
        <v/>
      </c>
      <c r="O448" t="str">
        <f t="shared" ca="1" si="203"/>
        <v/>
      </c>
      <c r="P448" t="str">
        <f t="shared" ca="1" si="203"/>
        <v/>
      </c>
      <c r="Q448" t="str">
        <f t="shared" ca="1" si="203"/>
        <v/>
      </c>
      <c r="R448" t="str">
        <f t="shared" ca="1" si="203"/>
        <v/>
      </c>
      <c r="S448" t="str">
        <f t="shared" ca="1" si="203"/>
        <v/>
      </c>
      <c r="T448" t="str">
        <f t="shared" ca="1" si="203"/>
        <v/>
      </c>
      <c r="U448" t="str">
        <f t="shared" ca="1" si="203"/>
        <v/>
      </c>
      <c r="V448" t="str">
        <f t="shared" ca="1" si="203"/>
        <v/>
      </c>
      <c r="W448" t="str">
        <f t="shared" ca="1" si="201"/>
        <v/>
      </c>
      <c r="X448" t="str">
        <f t="shared" ca="1" si="201"/>
        <v/>
      </c>
      <c r="Y448" t="str">
        <f t="shared" ca="1" si="201"/>
        <v/>
      </c>
      <c r="Z448" t="str">
        <f t="shared" ca="1" si="201"/>
        <v/>
      </c>
      <c r="AA448" t="str">
        <f t="shared" ca="1" si="201"/>
        <v/>
      </c>
      <c r="AB448" t="str">
        <f t="shared" ca="1" si="189"/>
        <v/>
      </c>
      <c r="AC448" t="str">
        <f t="shared" ca="1" si="202"/>
        <v/>
      </c>
      <c r="AD448" t="str">
        <f t="shared" ca="1" si="202"/>
        <v/>
      </c>
      <c r="AE448" t="str">
        <f t="shared" ca="1" si="202"/>
        <v/>
      </c>
      <c r="AF448" t="str">
        <f t="shared" ca="1" si="202"/>
        <v>X</v>
      </c>
      <c r="AG448" t="str">
        <f t="shared" ca="1" si="202"/>
        <v/>
      </c>
      <c r="AH448" t="str">
        <f t="shared" ca="1" si="202"/>
        <v/>
      </c>
      <c r="AI448" t="str">
        <f t="shared" ca="1" si="202"/>
        <v/>
      </c>
      <c r="AJ448" t="str">
        <f t="shared" ca="1" si="202"/>
        <v/>
      </c>
      <c r="AK448" t="str">
        <f t="shared" ca="1" si="202"/>
        <v/>
      </c>
      <c r="AL448" t="str">
        <f t="shared" ca="1" si="202"/>
        <v/>
      </c>
      <c r="AM448" t="str">
        <f t="shared" ca="1" si="202"/>
        <v/>
      </c>
    </row>
    <row r="449" spans="1:39" x14ac:dyDescent="0.25">
      <c r="A449">
        <f t="shared" ca="1" si="199"/>
        <v>2124.8000000000002</v>
      </c>
      <c r="B449">
        <f t="shared" ca="1" si="203"/>
        <v>64.3</v>
      </c>
      <c r="C449" s="16" t="s">
        <v>1052</v>
      </c>
      <c r="D449" t="str">
        <f t="shared" ca="1" si="203"/>
        <v/>
      </c>
      <c r="E449" t="str">
        <f t="shared" ca="1" si="203"/>
        <v>Little Boardman Mountain (2017)</v>
      </c>
      <c r="F449" t="str">
        <f t="shared" ca="1" si="203"/>
        <v/>
      </c>
      <c r="G449">
        <f t="shared" ca="1" si="203"/>
        <v>264</v>
      </c>
      <c r="H449">
        <f t="shared" ca="1" si="203"/>
        <v>216</v>
      </c>
      <c r="I449" s="14" t="str">
        <f t="shared" ca="1" si="203"/>
        <v/>
      </c>
      <c r="J449" t="str">
        <f t="shared" ca="1" si="203"/>
        <v/>
      </c>
      <c r="K449" t="str">
        <f t="shared" ca="1" si="203"/>
        <v/>
      </c>
      <c r="L449" t="str">
        <f t="shared" ca="1" si="203"/>
        <v>300 ft. to summit</v>
      </c>
      <c r="M449" t="str">
        <f t="shared" ca="1" si="203"/>
        <v/>
      </c>
      <c r="N449" t="str">
        <f t="shared" ca="1" si="203"/>
        <v/>
      </c>
      <c r="O449" t="str">
        <f t="shared" ca="1" si="203"/>
        <v/>
      </c>
      <c r="P449" t="str">
        <f t="shared" ca="1" si="203"/>
        <v/>
      </c>
      <c r="Q449" t="str">
        <f t="shared" ca="1" si="203"/>
        <v/>
      </c>
      <c r="R449" t="str">
        <f t="shared" ca="1" si="203"/>
        <v/>
      </c>
      <c r="S449" t="str">
        <f t="shared" ca="1" si="203"/>
        <v/>
      </c>
      <c r="T449" t="str">
        <f t="shared" ca="1" si="203"/>
        <v/>
      </c>
      <c r="U449" t="str">
        <f t="shared" ca="1" si="203"/>
        <v/>
      </c>
      <c r="V449" t="str">
        <f t="shared" ca="1" si="203"/>
        <v>X</v>
      </c>
      <c r="W449" t="str">
        <f t="shared" ca="1" si="201"/>
        <v/>
      </c>
      <c r="X449" t="str">
        <f t="shared" ca="1" si="201"/>
        <v/>
      </c>
      <c r="Y449" t="str">
        <f t="shared" ca="1" si="201"/>
        <v/>
      </c>
      <c r="Z449" t="str">
        <f t="shared" ca="1" si="201"/>
        <v/>
      </c>
      <c r="AA449" t="str">
        <f t="shared" ca="1" si="201"/>
        <v/>
      </c>
      <c r="AB449" t="str">
        <f t="shared" ca="1" si="189"/>
        <v/>
      </c>
      <c r="AC449" t="str">
        <f t="shared" ca="1" si="202"/>
        <v/>
      </c>
      <c r="AD449" t="str">
        <f t="shared" ca="1" si="202"/>
        <v/>
      </c>
      <c r="AE449" t="str">
        <f t="shared" ca="1" si="202"/>
        <v/>
      </c>
      <c r="AF449" t="str">
        <f t="shared" ca="1" si="202"/>
        <v/>
      </c>
      <c r="AG449" t="str">
        <f t="shared" ca="1" si="202"/>
        <v/>
      </c>
      <c r="AH449" t="str">
        <f t="shared" ca="1" si="202"/>
        <v/>
      </c>
      <c r="AI449" t="str">
        <f t="shared" ca="1" si="202"/>
        <v/>
      </c>
      <c r="AJ449" t="str">
        <f t="shared" ca="1" si="202"/>
        <v/>
      </c>
      <c r="AK449" t="str">
        <f t="shared" ca="1" si="202"/>
        <v/>
      </c>
      <c r="AL449" t="str">
        <f t="shared" ca="1" si="202"/>
        <v/>
      </c>
      <c r="AM449" t="str">
        <f t="shared" ca="1" si="202"/>
        <v/>
      </c>
    </row>
    <row r="450" spans="1:39" x14ac:dyDescent="0.25">
      <c r="A450">
        <f t="shared" ca="1" si="199"/>
        <v>2126.1999999999998</v>
      </c>
      <c r="B450">
        <f t="shared" ca="1" si="203"/>
        <v>62.9</v>
      </c>
      <c r="C450" s="16" t="s">
        <v>1046</v>
      </c>
      <c r="D450" t="str">
        <f t="shared" ca="1" si="203"/>
        <v/>
      </c>
      <c r="E450" t="str">
        <f t="shared" ca="1" si="203"/>
        <v xml:space="preserve">Kokadjo-B Pond Road (1380)...gravel </v>
      </c>
      <c r="F450" t="str">
        <f t="shared" ca="1" si="203"/>
        <v/>
      </c>
      <c r="G450">
        <f t="shared" ca="1" si="203"/>
        <v>264</v>
      </c>
      <c r="H450">
        <f t="shared" ca="1" si="203"/>
        <v>216</v>
      </c>
      <c r="I450" s="14" t="str">
        <f t="shared" ca="1" si="203"/>
        <v/>
      </c>
      <c r="J450" t="str">
        <f t="shared" ca="1" si="203"/>
        <v/>
      </c>
      <c r="K450" t="str">
        <f t="shared" ca="1" si="203"/>
        <v/>
      </c>
      <c r="L450" t="str">
        <f t="shared" ca="1" si="203"/>
        <v>R; P</v>
      </c>
      <c r="M450" t="str">
        <f t="shared" ca="1" si="203"/>
        <v/>
      </c>
      <c r="N450" t="str">
        <f t="shared" ca="1" si="203"/>
        <v/>
      </c>
      <c r="O450" t="str">
        <f t="shared" ca="1" si="203"/>
        <v/>
      </c>
      <c r="P450" t="str">
        <f t="shared" ca="1" si="203"/>
        <v/>
      </c>
      <c r="Q450" t="str">
        <f t="shared" ca="1" si="203"/>
        <v/>
      </c>
      <c r="R450" t="str">
        <f t="shared" ca="1" si="203"/>
        <v/>
      </c>
      <c r="S450" t="str">
        <f t="shared" ca="1" si="203"/>
        <v/>
      </c>
      <c r="T450" t="str">
        <f t="shared" ca="1" si="203"/>
        <v/>
      </c>
      <c r="U450" t="str">
        <f t="shared" ca="1" si="203"/>
        <v>X</v>
      </c>
      <c r="V450" t="str">
        <f t="shared" ca="1" si="203"/>
        <v/>
      </c>
      <c r="W450" t="str">
        <f t="shared" ca="1" si="201"/>
        <v/>
      </c>
      <c r="X450" t="str">
        <f t="shared" ca="1" si="201"/>
        <v/>
      </c>
      <c r="Y450" t="str">
        <f t="shared" ca="1" si="201"/>
        <v/>
      </c>
      <c r="Z450" t="str">
        <f t="shared" ca="1" si="201"/>
        <v/>
      </c>
      <c r="AA450" t="str">
        <f t="shared" ca="1" si="201"/>
        <v/>
      </c>
      <c r="AB450" t="str">
        <f t="shared" ca="1" si="189"/>
        <v/>
      </c>
      <c r="AC450" t="str">
        <f t="shared" ca="1" si="202"/>
        <v/>
      </c>
      <c r="AD450" t="str">
        <f t="shared" ca="1" si="202"/>
        <v/>
      </c>
      <c r="AE450" t="str">
        <f t="shared" ca="1" si="202"/>
        <v/>
      </c>
      <c r="AF450" t="str">
        <f t="shared" ca="1" si="202"/>
        <v/>
      </c>
      <c r="AG450" t="str">
        <f t="shared" ca="1" si="202"/>
        <v/>
      </c>
      <c r="AH450" t="str">
        <f t="shared" ca="1" si="202"/>
        <v/>
      </c>
      <c r="AI450" t="str">
        <f t="shared" ca="1" si="202"/>
        <v/>
      </c>
      <c r="AJ450" t="str">
        <f t="shared" ca="1" si="202"/>
        <v/>
      </c>
      <c r="AK450" t="str">
        <f t="shared" ca="1" si="202"/>
        <v/>
      </c>
      <c r="AL450" t="str">
        <f t="shared" ca="1" si="202"/>
        <v/>
      </c>
      <c r="AM450" t="str">
        <f t="shared" ca="1" si="202"/>
        <v/>
      </c>
    </row>
    <row r="451" spans="1:39" x14ac:dyDescent="0.25">
      <c r="A451">
        <f t="shared" ca="1" si="199"/>
        <v>2127.1</v>
      </c>
      <c r="B451">
        <f t="shared" ca="1" si="203"/>
        <v>62</v>
      </c>
      <c r="C451" s="16" t="s">
        <v>1053</v>
      </c>
      <c r="D451" t="str">
        <f t="shared" ca="1" si="203"/>
        <v/>
      </c>
      <c r="E451" t="str">
        <f t="shared" ca="1" si="203"/>
        <v xml:space="preserve">Crawford Pond (1240)...outlet no camping </v>
      </c>
      <c r="F451" t="str">
        <f t="shared" ca="1" si="203"/>
        <v/>
      </c>
      <c r="G451">
        <f t="shared" ca="1" si="203"/>
        <v>264</v>
      </c>
      <c r="H451">
        <f t="shared" ca="1" si="203"/>
        <v>216</v>
      </c>
      <c r="I451" s="14" t="str">
        <f t="shared" ca="1" si="203"/>
        <v/>
      </c>
      <c r="J451" t="str">
        <f t="shared" ref="J451:V452" ca="1" si="204">IF(ISBLANK(INDIRECT(ADDRESS(ROW(),J$1,4,1,"Raw_Data"))),"",(INDIRECT(ADDRESS(ROW(),J$1,4,1,"Raw_Data"))))</f>
        <v/>
      </c>
      <c r="K451" t="str">
        <f t="shared" ca="1" si="204"/>
        <v/>
      </c>
      <c r="L451" t="str">
        <f t="shared" ca="1" si="204"/>
        <v>w</v>
      </c>
      <c r="M451" t="str">
        <f t="shared" ca="1" si="204"/>
        <v/>
      </c>
      <c r="N451" t="str">
        <f t="shared" ca="1" si="204"/>
        <v/>
      </c>
      <c r="O451" t="str">
        <f t="shared" ca="1" si="204"/>
        <v/>
      </c>
      <c r="P451" t="str">
        <f t="shared" ca="1" si="204"/>
        <v/>
      </c>
      <c r="Q451" t="str">
        <f t="shared" ca="1" si="204"/>
        <v/>
      </c>
      <c r="R451" t="str">
        <f t="shared" ca="1" si="204"/>
        <v/>
      </c>
      <c r="S451" t="str">
        <f t="shared" ca="1" si="204"/>
        <v/>
      </c>
      <c r="T451" t="str">
        <f t="shared" ca="1" si="204"/>
        <v/>
      </c>
      <c r="U451" t="str">
        <f t="shared" ca="1" si="204"/>
        <v/>
      </c>
      <c r="V451" t="str">
        <f t="shared" ca="1" si="204"/>
        <v/>
      </c>
      <c r="W451" t="str">
        <f t="shared" ref="W451:AA460" ca="1" si="205">IF(ISBLANK(INDIRECT(ADDRESS(ROW(),W$1,4,1,"Raw_Data"))),"",(INDIRECT(ADDRESS(ROW(),W$1,4,1,"Raw_Data"))))</f>
        <v/>
      </c>
      <c r="X451" t="str">
        <f t="shared" ca="1" si="205"/>
        <v/>
      </c>
      <c r="Y451" t="str">
        <f t="shared" ca="1" si="205"/>
        <v/>
      </c>
      <c r="Z451" t="str">
        <f t="shared" ca="1" si="205"/>
        <v/>
      </c>
      <c r="AA451" t="str">
        <f t="shared" ca="1" si="205"/>
        <v/>
      </c>
      <c r="AB451" t="str">
        <f t="shared" ca="1" si="189"/>
        <v/>
      </c>
      <c r="AC451" t="str">
        <f t="shared" ref="AC451:AM460" ca="1" si="206">IF(ISBLANK(INDIRECT(ADDRESS(ROW(),AC$1,4,1,"Raw_Data"))),"",(INDIRECT(ADDRESS(ROW(),AC$1,4,1,"Raw_Data"))))</f>
        <v/>
      </c>
      <c r="AD451" t="str">
        <f t="shared" ca="1" si="206"/>
        <v/>
      </c>
      <c r="AE451" t="str">
        <f t="shared" ca="1" si="206"/>
        <v/>
      </c>
      <c r="AF451" t="str">
        <f t="shared" ca="1" si="206"/>
        <v>X</v>
      </c>
      <c r="AG451" t="str">
        <f t="shared" ca="1" si="206"/>
        <v/>
      </c>
      <c r="AH451" t="str">
        <f t="shared" ca="1" si="206"/>
        <v/>
      </c>
      <c r="AI451" t="str">
        <f t="shared" ca="1" si="206"/>
        <v/>
      </c>
      <c r="AJ451" t="str">
        <f t="shared" ca="1" si="206"/>
        <v/>
      </c>
      <c r="AK451" t="str">
        <f t="shared" ca="1" si="206"/>
        <v/>
      </c>
      <c r="AL451" t="str">
        <f t="shared" ca="1" si="206"/>
        <v/>
      </c>
      <c r="AM451" t="str">
        <f t="shared" ca="1" si="206"/>
        <v/>
      </c>
    </row>
    <row r="452" spans="1:39" x14ac:dyDescent="0.25">
      <c r="A452">
        <f t="shared" ref="A452:R467" ca="1" si="207">IF(ISBLANK(INDIRECT(ADDRESS(ROW(),A$1,4,1,"Raw_Data"))),"",(INDIRECT(ADDRESS(ROW(),A$1,4,1,"Raw_Data"))))</f>
        <v>2129.4</v>
      </c>
      <c r="B452">
        <f t="shared" ca="1" si="207"/>
        <v>59.7</v>
      </c>
      <c r="C452" s="16" t="s">
        <v>1054</v>
      </c>
      <c r="D452" t="str">
        <f t="shared" ca="1" si="207"/>
        <v>SHELTER</v>
      </c>
      <c r="E452" t="str">
        <f t="shared" ca="1" si="207"/>
        <v xml:space="preserve">Cooper Brook Falls Lean-to (880) ...8.1mS; 11.4mN </v>
      </c>
      <c r="F452" t="str">
        <f t="shared" ca="1" si="207"/>
        <v>Water from brook. Beautiful cascades immediately upstream. Good swimming hole</v>
      </c>
      <c r="G452">
        <f t="shared" ca="1" si="207"/>
        <v>264</v>
      </c>
      <c r="H452">
        <f t="shared" ca="1" si="207"/>
        <v>216</v>
      </c>
      <c r="I452" s="14" t="str">
        <f t="shared" ca="1" si="203"/>
        <v/>
      </c>
      <c r="J452" t="str">
        <f t="shared" ca="1" si="207"/>
        <v/>
      </c>
      <c r="K452" t="str">
        <f t="shared" ca="1" si="207"/>
        <v/>
      </c>
      <c r="L452" t="str">
        <f t="shared" ca="1" si="207"/>
        <v>S; C; w</v>
      </c>
      <c r="M452" t="str">
        <f t="shared" ca="1" si="207"/>
        <v/>
      </c>
      <c r="N452" t="str">
        <f t="shared" ca="1" si="207"/>
        <v/>
      </c>
      <c r="O452" t="str">
        <f t="shared" ca="1" si="207"/>
        <v/>
      </c>
      <c r="P452" t="str">
        <f t="shared" ca="1" si="207"/>
        <v>X</v>
      </c>
      <c r="Q452" t="str">
        <f t="shared" ca="1" si="207"/>
        <v/>
      </c>
      <c r="R452" t="str">
        <f t="shared" ca="1" si="207"/>
        <v/>
      </c>
      <c r="S452" t="str">
        <f t="shared" ca="1" si="204"/>
        <v/>
      </c>
      <c r="T452" t="str">
        <f t="shared" ca="1" si="204"/>
        <v/>
      </c>
      <c r="U452" t="str">
        <f t="shared" ca="1" si="204"/>
        <v/>
      </c>
      <c r="V452" t="str">
        <f t="shared" ca="1" si="204"/>
        <v/>
      </c>
      <c r="W452" t="str">
        <f t="shared" ca="1" si="205"/>
        <v>X</v>
      </c>
      <c r="X452" t="str">
        <f t="shared" ca="1" si="205"/>
        <v/>
      </c>
      <c r="Y452" t="str">
        <f t="shared" ca="1" si="205"/>
        <v/>
      </c>
      <c r="Z452" t="str">
        <f t="shared" ca="1" si="205"/>
        <v/>
      </c>
      <c r="AA452" t="str">
        <f t="shared" ca="1" si="205"/>
        <v/>
      </c>
      <c r="AB452" t="str">
        <f t="shared" ca="1" si="189"/>
        <v/>
      </c>
      <c r="AC452" t="str">
        <f t="shared" ca="1" si="206"/>
        <v/>
      </c>
      <c r="AD452" t="str">
        <f t="shared" ca="1" si="206"/>
        <v/>
      </c>
      <c r="AE452" t="str">
        <f t="shared" ca="1" si="206"/>
        <v/>
      </c>
      <c r="AF452" t="str">
        <f t="shared" ca="1" si="206"/>
        <v>X</v>
      </c>
      <c r="AG452" t="str">
        <f t="shared" ca="1" si="206"/>
        <v/>
      </c>
      <c r="AH452" t="str">
        <f t="shared" ca="1" si="206"/>
        <v/>
      </c>
      <c r="AI452" t="str">
        <f t="shared" ca="1" si="206"/>
        <v/>
      </c>
      <c r="AJ452" t="str">
        <f t="shared" ca="1" si="206"/>
        <v/>
      </c>
      <c r="AK452">
        <f t="shared" ca="1" si="206"/>
        <v>-69.087999999999994</v>
      </c>
      <c r="AL452">
        <f t="shared" ca="1" si="206"/>
        <v>45.640529999999998</v>
      </c>
      <c r="AM452">
        <f t="shared" ca="1" si="206"/>
        <v>946</v>
      </c>
    </row>
    <row r="453" spans="1:39" x14ac:dyDescent="0.25">
      <c r="A453">
        <f t="shared" ca="1" si="207"/>
        <v>2133.1</v>
      </c>
      <c r="B453">
        <f t="shared" ref="B453:V460" ca="1" si="208">IF(ISBLANK(INDIRECT(ADDRESS(ROW(),B$1,4,1,"Raw_Data"))),"",(INDIRECT(ADDRESS(ROW(),B$1,4,1,"Raw_Data"))))</f>
        <v>56</v>
      </c>
      <c r="C453" s="16" t="s">
        <v>1046</v>
      </c>
      <c r="D453" t="str">
        <f t="shared" ca="1" si="208"/>
        <v/>
      </c>
      <c r="E453" t="str">
        <f t="shared" ca="1" si="208"/>
        <v>Jo-Mary Road (625)</v>
      </c>
      <c r="F453" t="str">
        <f t="shared" ca="1" si="208"/>
        <v/>
      </c>
      <c r="G453">
        <f t="shared" ca="1" si="208"/>
        <v>264</v>
      </c>
      <c r="H453">
        <f t="shared" ca="1" si="208"/>
        <v>217</v>
      </c>
      <c r="I453" s="14" t="str">
        <f t="shared" ca="1" si="203"/>
        <v/>
      </c>
      <c r="J453" t="str">
        <f t="shared" ca="1" si="208"/>
        <v/>
      </c>
      <c r="K453" t="str">
        <f t="shared" ca="1" si="208"/>
        <v/>
      </c>
      <c r="L453" t="str">
        <f t="shared" ca="1" si="208"/>
        <v>R; P; C; w (E-6m C; G; cl; sh; 17m Maine 11)</v>
      </c>
      <c r="M453" t="str">
        <f t="shared" ca="1" si="208"/>
        <v>E-6m</v>
      </c>
      <c r="N453" t="str">
        <f t="shared" ca="1" si="208"/>
        <v/>
      </c>
      <c r="O453" t="str">
        <f t="shared" ca="1" si="208"/>
        <v/>
      </c>
      <c r="P453" t="str">
        <f t="shared" ca="1" si="208"/>
        <v>X</v>
      </c>
      <c r="Q453" t="str">
        <f t="shared" ca="1" si="208"/>
        <v>X</v>
      </c>
      <c r="R453" t="str">
        <f t="shared" ca="1" si="208"/>
        <v>X</v>
      </c>
      <c r="S453" t="str">
        <f t="shared" ca="1" si="208"/>
        <v/>
      </c>
      <c r="T453" t="str">
        <f t="shared" ca="1" si="208"/>
        <v/>
      </c>
      <c r="U453" t="str">
        <f t="shared" ca="1" si="208"/>
        <v>X</v>
      </c>
      <c r="V453" t="str">
        <f t="shared" ca="1" si="208"/>
        <v/>
      </c>
      <c r="W453" t="str">
        <f t="shared" ca="1" si="205"/>
        <v/>
      </c>
      <c r="X453" t="str">
        <f t="shared" ca="1" si="205"/>
        <v>X</v>
      </c>
      <c r="Y453" t="str">
        <f t="shared" ca="1" si="205"/>
        <v>X</v>
      </c>
      <c r="Z453" t="str">
        <f t="shared" ca="1" si="205"/>
        <v/>
      </c>
      <c r="AA453" t="str">
        <f t="shared" ca="1" si="205"/>
        <v/>
      </c>
      <c r="AB453" t="str">
        <f t="shared" ca="1" si="189"/>
        <v/>
      </c>
      <c r="AC453" t="str">
        <f t="shared" ca="1" si="206"/>
        <v/>
      </c>
      <c r="AD453" t="str">
        <f t="shared" ca="1" si="206"/>
        <v/>
      </c>
      <c r="AE453" t="str">
        <f t="shared" ca="1" si="206"/>
        <v/>
      </c>
      <c r="AF453" t="str">
        <f t="shared" ca="1" si="206"/>
        <v>X</v>
      </c>
      <c r="AG453" t="str">
        <f t="shared" ca="1" si="206"/>
        <v>X</v>
      </c>
      <c r="AH453" t="str">
        <f t="shared" ca="1" si="206"/>
        <v/>
      </c>
      <c r="AI453" t="str">
        <f t="shared" ca="1" si="206"/>
        <v/>
      </c>
      <c r="AJ453" t="str">
        <f t="shared" ca="1" si="206"/>
        <v/>
      </c>
      <c r="AK453" t="str">
        <f t="shared" ca="1" si="206"/>
        <v/>
      </c>
      <c r="AL453" t="str">
        <f t="shared" ca="1" si="206"/>
        <v/>
      </c>
      <c r="AM453" t="str">
        <f t="shared" ca="1" si="206"/>
        <v/>
      </c>
    </row>
    <row r="454" spans="1:39" x14ac:dyDescent="0.25">
      <c r="A454">
        <f t="shared" ca="1" si="207"/>
        <v>2134.4</v>
      </c>
      <c r="B454">
        <f t="shared" ca="1" si="208"/>
        <v>54.7</v>
      </c>
      <c r="C454" s="16" t="s">
        <v>1044</v>
      </c>
      <c r="D454" t="str">
        <f t="shared" ca="1" si="208"/>
        <v/>
      </c>
      <c r="E454" t="str">
        <f t="shared" ca="1" si="208"/>
        <v>Side Trail to Cooper Pond (600)</v>
      </c>
      <c r="F454" t="str">
        <f t="shared" ca="1" si="208"/>
        <v/>
      </c>
      <c r="G454">
        <f t="shared" ca="1" si="208"/>
        <v>264</v>
      </c>
      <c r="H454">
        <f t="shared" ca="1" si="208"/>
        <v>217</v>
      </c>
      <c r="I454" s="14" t="str">
        <f t="shared" ca="1" si="203"/>
        <v/>
      </c>
      <c r="J454" t="str">
        <f t="shared" ca="1" si="208"/>
        <v/>
      </c>
      <c r="K454" t="str">
        <f t="shared" ca="1" si="208"/>
        <v/>
      </c>
      <c r="L454" t="str">
        <f t="shared" ca="1" si="208"/>
        <v>E-0.2m pond</v>
      </c>
      <c r="M454" t="str">
        <f t="shared" ca="1" si="208"/>
        <v>E-0.2m</v>
      </c>
      <c r="N454" t="str">
        <f t="shared" ca="1" si="208"/>
        <v/>
      </c>
      <c r="O454" t="str">
        <f t="shared" ca="1" si="208"/>
        <v/>
      </c>
      <c r="P454" t="str">
        <f t="shared" ca="1" si="208"/>
        <v/>
      </c>
      <c r="Q454" t="str">
        <f t="shared" ca="1" si="208"/>
        <v/>
      </c>
      <c r="R454" t="str">
        <f t="shared" ca="1" si="208"/>
        <v/>
      </c>
      <c r="S454" t="str">
        <f t="shared" ca="1" si="208"/>
        <v/>
      </c>
      <c r="T454" t="str">
        <f t="shared" ca="1" si="208"/>
        <v/>
      </c>
      <c r="U454" t="str">
        <f t="shared" ca="1" si="208"/>
        <v/>
      </c>
      <c r="V454" t="str">
        <f t="shared" ca="1" si="208"/>
        <v/>
      </c>
      <c r="W454" t="str">
        <f t="shared" ca="1" si="205"/>
        <v/>
      </c>
      <c r="X454" t="str">
        <f t="shared" ca="1" si="205"/>
        <v/>
      </c>
      <c r="Y454" t="str">
        <f t="shared" ca="1" si="205"/>
        <v/>
      </c>
      <c r="Z454" t="str">
        <f t="shared" ca="1" si="205"/>
        <v/>
      </c>
      <c r="AA454" t="str">
        <f t="shared" ca="1" si="205"/>
        <v/>
      </c>
      <c r="AB454" t="str">
        <f t="shared" ca="1" si="189"/>
        <v/>
      </c>
      <c r="AC454" t="str">
        <f t="shared" ca="1" si="206"/>
        <v/>
      </c>
      <c r="AD454" t="str">
        <f t="shared" ca="1" si="206"/>
        <v/>
      </c>
      <c r="AE454" t="str">
        <f t="shared" ca="1" si="206"/>
        <v/>
      </c>
      <c r="AF454" t="str">
        <f t="shared" ca="1" si="206"/>
        <v/>
      </c>
      <c r="AG454" t="str">
        <f t="shared" ca="1" si="206"/>
        <v/>
      </c>
      <c r="AH454" t="str">
        <f t="shared" ca="1" si="206"/>
        <v/>
      </c>
      <c r="AI454" t="str">
        <f t="shared" ca="1" si="206"/>
        <v/>
      </c>
      <c r="AJ454" t="str">
        <f t="shared" ca="1" si="206"/>
        <v/>
      </c>
      <c r="AK454" t="str">
        <f t="shared" ca="1" si="206"/>
        <v/>
      </c>
      <c r="AL454" t="str">
        <f t="shared" ca="1" si="206"/>
        <v/>
      </c>
      <c r="AM454" t="str">
        <f t="shared" ca="1" si="206"/>
        <v/>
      </c>
    </row>
    <row r="455" spans="1:39" x14ac:dyDescent="0.25">
      <c r="A455">
        <f t="shared" ca="1" si="207"/>
        <v>2135.6999999999998</v>
      </c>
      <c r="B455">
        <f t="shared" ca="1" si="208"/>
        <v>53.4</v>
      </c>
      <c r="C455" s="16" t="s">
        <v>1044</v>
      </c>
      <c r="D455" t="str">
        <f t="shared" ca="1" si="208"/>
        <v/>
      </c>
      <c r="E455" t="str">
        <f t="shared" ca="1" si="208"/>
        <v xml:space="preserve">Gravel Logging Road (520)...snowsled bridge </v>
      </c>
      <c r="F455" t="str">
        <f t="shared" ca="1" si="208"/>
        <v/>
      </c>
      <c r="G455">
        <f t="shared" ca="1" si="208"/>
        <v>264</v>
      </c>
      <c r="H455">
        <f t="shared" ca="1" si="208"/>
        <v>217</v>
      </c>
      <c r="I455" s="14" t="str">
        <f t="shared" ca="1" si="203"/>
        <v/>
      </c>
      <c r="J455" t="str">
        <f t="shared" ca="1" si="208"/>
        <v/>
      </c>
      <c r="K455" t="str">
        <f t="shared" ca="1" si="208"/>
        <v/>
      </c>
      <c r="L455" t="str">
        <f t="shared" ca="1" si="208"/>
        <v>R</v>
      </c>
      <c r="M455" t="str">
        <f t="shared" ca="1" si="208"/>
        <v/>
      </c>
      <c r="N455" t="str">
        <f t="shared" ca="1" si="208"/>
        <v/>
      </c>
      <c r="O455" t="str">
        <f t="shared" ca="1" si="208"/>
        <v/>
      </c>
      <c r="P455" t="str">
        <f t="shared" ca="1" si="208"/>
        <v/>
      </c>
      <c r="Q455" t="str">
        <f t="shared" ca="1" si="208"/>
        <v/>
      </c>
      <c r="R455" t="str">
        <f t="shared" ca="1" si="208"/>
        <v/>
      </c>
      <c r="S455" t="str">
        <f t="shared" ca="1" si="208"/>
        <v/>
      </c>
      <c r="T455" t="str">
        <f t="shared" ca="1" si="208"/>
        <v/>
      </c>
      <c r="U455" t="str">
        <f t="shared" ca="1" si="208"/>
        <v>X</v>
      </c>
      <c r="V455" t="str">
        <f t="shared" ca="1" si="208"/>
        <v/>
      </c>
      <c r="W455" t="str">
        <f t="shared" ca="1" si="205"/>
        <v/>
      </c>
      <c r="X455" t="str">
        <f t="shared" ca="1" si="205"/>
        <v/>
      </c>
      <c r="Y455" t="str">
        <f t="shared" ca="1" si="205"/>
        <v/>
      </c>
      <c r="Z455" t="str">
        <f t="shared" ca="1" si="205"/>
        <v/>
      </c>
      <c r="AA455" t="str">
        <f t="shared" ca="1" si="205"/>
        <v/>
      </c>
      <c r="AB455" t="str">
        <f t="shared" ca="1" si="189"/>
        <v/>
      </c>
      <c r="AC455" t="str">
        <f t="shared" ca="1" si="206"/>
        <v/>
      </c>
      <c r="AD455" t="str">
        <f t="shared" ca="1" si="206"/>
        <v/>
      </c>
      <c r="AE455" t="str">
        <f t="shared" ca="1" si="206"/>
        <v/>
      </c>
      <c r="AF455" t="str">
        <f t="shared" ca="1" si="206"/>
        <v/>
      </c>
      <c r="AG455" t="str">
        <f t="shared" ca="1" si="206"/>
        <v/>
      </c>
      <c r="AH455" t="str">
        <f t="shared" ca="1" si="206"/>
        <v/>
      </c>
      <c r="AI455" t="str">
        <f t="shared" ca="1" si="206"/>
        <v/>
      </c>
      <c r="AJ455" t="str">
        <f t="shared" ca="1" si="206"/>
        <v/>
      </c>
      <c r="AK455" t="str">
        <f t="shared" ca="1" si="206"/>
        <v/>
      </c>
      <c r="AL455" t="str">
        <f t="shared" ca="1" si="206"/>
        <v/>
      </c>
      <c r="AM455" t="str">
        <f t="shared" ca="1" si="206"/>
        <v/>
      </c>
    </row>
    <row r="456" spans="1:39" x14ac:dyDescent="0.25">
      <c r="A456">
        <f t="shared" ca="1" si="207"/>
        <v>2136</v>
      </c>
      <c r="B456">
        <f t="shared" ca="1" si="208"/>
        <v>53.1</v>
      </c>
      <c r="C456" s="16" t="s">
        <v>1048</v>
      </c>
      <c r="D456" t="str">
        <f t="shared" ca="1" si="208"/>
        <v/>
      </c>
      <c r="E456" t="str">
        <f t="shared" ca="1" si="208"/>
        <v xml:space="preserve">Mud Brook Mud Pond Outlet (508)..bridge </v>
      </c>
      <c r="F456" t="str">
        <f t="shared" ca="1" si="208"/>
        <v/>
      </c>
      <c r="G456">
        <f t="shared" ca="1" si="208"/>
        <v>264</v>
      </c>
      <c r="H456">
        <f t="shared" ca="1" si="208"/>
        <v>217</v>
      </c>
      <c r="I456" s="14" t="str">
        <f t="shared" ca="1" si="203"/>
        <v/>
      </c>
      <c r="J456" t="str">
        <f t="shared" ca="1" si="208"/>
        <v/>
      </c>
      <c r="K456" t="str">
        <f t="shared" ca="1" si="208"/>
        <v/>
      </c>
      <c r="L456" t="str">
        <f t="shared" ca="1" si="208"/>
        <v>w</v>
      </c>
      <c r="M456" t="str">
        <f t="shared" ca="1" si="208"/>
        <v/>
      </c>
      <c r="N456" t="str">
        <f t="shared" ca="1" si="208"/>
        <v/>
      </c>
      <c r="O456" t="str">
        <f t="shared" ca="1" si="208"/>
        <v/>
      </c>
      <c r="P456" t="str">
        <f t="shared" ca="1" si="208"/>
        <v/>
      </c>
      <c r="Q456" t="str">
        <f t="shared" ca="1" si="208"/>
        <v/>
      </c>
      <c r="R456" t="str">
        <f t="shared" ca="1" si="208"/>
        <v/>
      </c>
      <c r="S456" t="str">
        <f t="shared" ca="1" si="208"/>
        <v/>
      </c>
      <c r="T456" t="str">
        <f t="shared" ca="1" si="208"/>
        <v/>
      </c>
      <c r="U456" t="str">
        <f t="shared" ca="1" si="208"/>
        <v/>
      </c>
      <c r="V456" t="str">
        <f t="shared" ca="1" si="208"/>
        <v/>
      </c>
      <c r="W456" t="str">
        <f t="shared" ca="1" si="205"/>
        <v/>
      </c>
      <c r="X456" t="str">
        <f t="shared" ca="1" si="205"/>
        <v/>
      </c>
      <c r="Y456" t="str">
        <f t="shared" ca="1" si="205"/>
        <v/>
      </c>
      <c r="Z456" t="str">
        <f t="shared" ca="1" si="205"/>
        <v/>
      </c>
      <c r="AA456" t="str">
        <f t="shared" ca="1" si="205"/>
        <v/>
      </c>
      <c r="AB456" t="str">
        <f t="shared" ca="1" si="189"/>
        <v/>
      </c>
      <c r="AC456" t="str">
        <f t="shared" ca="1" si="206"/>
        <v/>
      </c>
      <c r="AD456" t="str">
        <f t="shared" ca="1" si="206"/>
        <v/>
      </c>
      <c r="AE456" t="str">
        <f t="shared" ca="1" si="206"/>
        <v/>
      </c>
      <c r="AF456" t="str">
        <f t="shared" ca="1" si="206"/>
        <v>X</v>
      </c>
      <c r="AG456" t="str">
        <f t="shared" ca="1" si="206"/>
        <v/>
      </c>
      <c r="AH456" t="str">
        <f t="shared" ca="1" si="206"/>
        <v/>
      </c>
      <c r="AI456" t="str">
        <f t="shared" ca="1" si="206"/>
        <v/>
      </c>
      <c r="AJ456" t="str">
        <f t="shared" ca="1" si="206"/>
        <v/>
      </c>
      <c r="AK456" t="str">
        <f t="shared" ca="1" si="206"/>
        <v/>
      </c>
      <c r="AL456" t="str">
        <f t="shared" ca="1" si="206"/>
        <v/>
      </c>
      <c r="AM456" t="str">
        <f t="shared" ca="1" si="206"/>
        <v/>
      </c>
    </row>
    <row r="457" spans="1:39" x14ac:dyDescent="0.25">
      <c r="A457">
        <f t="shared" ca="1" si="207"/>
        <v>2137.3000000000002</v>
      </c>
      <c r="B457">
        <f t="shared" ca="1" si="208"/>
        <v>51.8</v>
      </c>
      <c r="C457" s="16" t="s">
        <v>1048</v>
      </c>
      <c r="D457" t="str">
        <f t="shared" ca="1" si="208"/>
        <v/>
      </c>
      <c r="E457" t="str">
        <f t="shared" ca="1" si="208"/>
        <v>Antlers Campsite (500)</v>
      </c>
      <c r="F457" t="str">
        <f t="shared" ca="1" si="208"/>
        <v/>
      </c>
      <c r="G457">
        <f t="shared" ca="1" si="208"/>
        <v>264</v>
      </c>
      <c r="H457">
        <f t="shared" ca="1" si="208"/>
        <v>217</v>
      </c>
      <c r="I457" s="14" t="str">
        <f t="shared" ca="1" si="203"/>
        <v/>
      </c>
      <c r="J457" t="str">
        <f t="shared" ca="1" si="208"/>
        <v/>
      </c>
      <c r="K457" t="str">
        <f t="shared" ca="1" si="208"/>
        <v/>
      </c>
      <c r="L457" t="str">
        <f t="shared" ca="1" si="208"/>
        <v>C; w</v>
      </c>
      <c r="M457" t="str">
        <f t="shared" ca="1" si="208"/>
        <v/>
      </c>
      <c r="N457" t="str">
        <f t="shared" ca="1" si="208"/>
        <v/>
      </c>
      <c r="O457" t="str">
        <f t="shared" ca="1" si="208"/>
        <v/>
      </c>
      <c r="P457" t="str">
        <f t="shared" ca="1" si="208"/>
        <v>X</v>
      </c>
      <c r="Q457" t="str">
        <f t="shared" ca="1" si="208"/>
        <v/>
      </c>
      <c r="R457" t="str">
        <f t="shared" ca="1" si="208"/>
        <v/>
      </c>
      <c r="S457" t="str">
        <f t="shared" ca="1" si="208"/>
        <v/>
      </c>
      <c r="T457" t="str">
        <f t="shared" ca="1" si="208"/>
        <v/>
      </c>
      <c r="U457" t="str">
        <f t="shared" ca="1" si="208"/>
        <v/>
      </c>
      <c r="V457" t="str">
        <f t="shared" ca="1" si="208"/>
        <v/>
      </c>
      <c r="W457" t="str">
        <f t="shared" ca="1" si="205"/>
        <v/>
      </c>
      <c r="X457" t="str">
        <f t="shared" ca="1" si="205"/>
        <v/>
      </c>
      <c r="Y457" t="str">
        <f t="shared" ca="1" si="205"/>
        <v/>
      </c>
      <c r="Z457" t="str">
        <f t="shared" ca="1" si="205"/>
        <v/>
      </c>
      <c r="AA457" t="str">
        <f t="shared" ca="1" si="205"/>
        <v/>
      </c>
      <c r="AB457" t="str">
        <f t="shared" ca="1" si="189"/>
        <v/>
      </c>
      <c r="AC457" t="str">
        <f t="shared" ca="1" si="206"/>
        <v/>
      </c>
      <c r="AD457" t="str">
        <f t="shared" ca="1" si="206"/>
        <v/>
      </c>
      <c r="AE457" t="str">
        <f t="shared" ca="1" si="206"/>
        <v/>
      </c>
      <c r="AF457" t="str">
        <f t="shared" ca="1" si="206"/>
        <v>X</v>
      </c>
      <c r="AG457" t="str">
        <f t="shared" ca="1" si="206"/>
        <v/>
      </c>
      <c r="AH457" t="str">
        <f t="shared" ca="1" si="206"/>
        <v/>
      </c>
      <c r="AI457" t="str">
        <f t="shared" ca="1" si="206"/>
        <v/>
      </c>
      <c r="AJ457" t="str">
        <f t="shared" ca="1" si="206"/>
        <v/>
      </c>
      <c r="AK457" t="str">
        <f t="shared" ca="1" si="206"/>
        <v/>
      </c>
      <c r="AL457" t="str">
        <f t="shared" ca="1" si="206"/>
        <v/>
      </c>
      <c r="AM457" t="str">
        <f t="shared" ca="1" si="206"/>
        <v/>
      </c>
    </row>
    <row r="458" spans="1:39" x14ac:dyDescent="0.25">
      <c r="A458">
        <f t="shared" ca="1" si="207"/>
        <v>2139</v>
      </c>
      <c r="B458">
        <f t="shared" ca="1" si="208"/>
        <v>50.1</v>
      </c>
      <c r="C458" s="16" t="s">
        <v>1048</v>
      </c>
      <c r="D458" t="str">
        <f t="shared" ca="1" si="208"/>
        <v/>
      </c>
      <c r="E458" t="str">
        <f t="shared" ca="1" si="208"/>
        <v xml:space="preserve">Lower Jo-Mary Lake (580)...sand beach </v>
      </c>
      <c r="F458" t="str">
        <f t="shared" ca="1" si="208"/>
        <v/>
      </c>
      <c r="G458">
        <f t="shared" ca="1" si="208"/>
        <v>264</v>
      </c>
      <c r="H458">
        <f t="shared" ca="1" si="208"/>
        <v>217</v>
      </c>
      <c r="I458" s="14" t="str">
        <f t="shared" ca="1" si="203"/>
        <v/>
      </c>
      <c r="J458" t="str">
        <f t="shared" ca="1" si="208"/>
        <v/>
      </c>
      <c r="K458" t="str">
        <f t="shared" ca="1" si="208"/>
        <v/>
      </c>
      <c r="L458" t="str">
        <f t="shared" ca="1" si="208"/>
        <v>w</v>
      </c>
      <c r="M458" t="str">
        <f t="shared" ca="1" si="208"/>
        <v/>
      </c>
      <c r="N458" t="str">
        <f t="shared" ca="1" si="208"/>
        <v/>
      </c>
      <c r="O458" t="str">
        <f t="shared" ca="1" si="208"/>
        <v/>
      </c>
      <c r="P458" t="str">
        <f t="shared" ca="1" si="208"/>
        <v/>
      </c>
      <c r="Q458" t="str">
        <f t="shared" ca="1" si="208"/>
        <v/>
      </c>
      <c r="R458" t="str">
        <f t="shared" ca="1" si="208"/>
        <v/>
      </c>
      <c r="S458" t="str">
        <f t="shared" ca="1" si="208"/>
        <v/>
      </c>
      <c r="T458" t="str">
        <f t="shared" ca="1" si="208"/>
        <v/>
      </c>
      <c r="U458" t="str">
        <f t="shared" ca="1" si="208"/>
        <v/>
      </c>
      <c r="V458" t="str">
        <f t="shared" ca="1" si="208"/>
        <v/>
      </c>
      <c r="W458" t="str">
        <f t="shared" ca="1" si="205"/>
        <v/>
      </c>
      <c r="X458" t="str">
        <f t="shared" ca="1" si="205"/>
        <v/>
      </c>
      <c r="Y458" t="str">
        <f t="shared" ca="1" si="205"/>
        <v/>
      </c>
      <c r="Z458" t="str">
        <f t="shared" ca="1" si="205"/>
        <v/>
      </c>
      <c r="AA458" t="str">
        <f t="shared" ca="1" si="205"/>
        <v/>
      </c>
      <c r="AB458" t="str">
        <f t="shared" ca="1" si="189"/>
        <v/>
      </c>
      <c r="AC458" t="str">
        <f t="shared" ca="1" si="206"/>
        <v/>
      </c>
      <c r="AD458" t="str">
        <f t="shared" ca="1" si="206"/>
        <v/>
      </c>
      <c r="AE458" t="str">
        <f t="shared" ca="1" si="206"/>
        <v/>
      </c>
      <c r="AF458" t="str">
        <f t="shared" ca="1" si="206"/>
        <v>X</v>
      </c>
      <c r="AG458" t="str">
        <f t="shared" ca="1" si="206"/>
        <v/>
      </c>
      <c r="AH458" t="str">
        <f t="shared" ca="1" si="206"/>
        <v/>
      </c>
      <c r="AI458" t="str">
        <f t="shared" ca="1" si="206"/>
        <v/>
      </c>
      <c r="AJ458" t="str">
        <f t="shared" ca="1" si="206"/>
        <v/>
      </c>
      <c r="AK458" t="str">
        <f t="shared" ca="1" si="206"/>
        <v/>
      </c>
      <c r="AL458" t="str">
        <f t="shared" ca="1" si="206"/>
        <v/>
      </c>
      <c r="AM458" t="str">
        <f t="shared" ca="1" si="206"/>
        <v/>
      </c>
    </row>
    <row r="459" spans="1:39" x14ac:dyDescent="0.25">
      <c r="A459">
        <f t="shared" ca="1" si="207"/>
        <v>2140.8000000000002</v>
      </c>
      <c r="B459">
        <f t="shared" ca="1" si="208"/>
        <v>48.3</v>
      </c>
      <c r="C459" s="16" t="s">
        <v>1048</v>
      </c>
      <c r="D459" t="str">
        <f t="shared" ca="1" si="208"/>
        <v>SHELTER</v>
      </c>
      <c r="E459" t="str">
        <f t="shared" ca="1" si="208"/>
        <v xml:space="preserve">Potaywadjo Spring Lean-to (710) ...11.4mS; 10.1mN </v>
      </c>
      <c r="F459" t="str">
        <f t="shared" ca="1" si="208"/>
        <v>Water from nearby bubbling Potawadjo Spring 15 ft in diameter  to right.</v>
      </c>
      <c r="G459">
        <f t="shared" ca="1" si="208"/>
        <v>264</v>
      </c>
      <c r="H459">
        <f t="shared" ca="1" si="208"/>
        <v>217</v>
      </c>
      <c r="I459" s="14" t="str">
        <f t="shared" ca="1" si="203"/>
        <v/>
      </c>
      <c r="J459" t="str">
        <f t="shared" ca="1" si="208"/>
        <v/>
      </c>
      <c r="K459" t="str">
        <f t="shared" ca="1" si="208"/>
        <v/>
      </c>
      <c r="L459" t="str">
        <f t="shared" ca="1" si="208"/>
        <v>S; w</v>
      </c>
      <c r="M459" t="str">
        <f t="shared" ca="1" si="208"/>
        <v/>
      </c>
      <c r="N459" t="str">
        <f t="shared" ca="1" si="208"/>
        <v/>
      </c>
      <c r="O459" t="str">
        <f t="shared" ca="1" si="208"/>
        <v/>
      </c>
      <c r="P459" t="str">
        <f t="shared" ca="1" si="208"/>
        <v/>
      </c>
      <c r="Q459" t="str">
        <f t="shared" ca="1" si="208"/>
        <v/>
      </c>
      <c r="R459" t="str">
        <f t="shared" ca="1" si="208"/>
        <v/>
      </c>
      <c r="S459" t="str">
        <f t="shared" ca="1" si="208"/>
        <v/>
      </c>
      <c r="T459" t="str">
        <f t="shared" ca="1" si="208"/>
        <v/>
      </c>
      <c r="U459" t="str">
        <f t="shared" ca="1" si="208"/>
        <v/>
      </c>
      <c r="V459" t="str">
        <f t="shared" ca="1" si="208"/>
        <v/>
      </c>
      <c r="W459" t="str">
        <f t="shared" ca="1" si="205"/>
        <v>X</v>
      </c>
      <c r="X459" t="str">
        <f t="shared" ca="1" si="205"/>
        <v/>
      </c>
      <c r="Y459" t="str">
        <f t="shared" ca="1" si="205"/>
        <v/>
      </c>
      <c r="Z459" t="str">
        <f t="shared" ca="1" si="205"/>
        <v/>
      </c>
      <c r="AA459" t="str">
        <f t="shared" ca="1" si="205"/>
        <v/>
      </c>
      <c r="AB459" t="str">
        <f t="shared" ca="1" si="189"/>
        <v/>
      </c>
      <c r="AC459" t="str">
        <f t="shared" ca="1" si="206"/>
        <v/>
      </c>
      <c r="AD459" t="str">
        <f t="shared" ca="1" si="206"/>
        <v/>
      </c>
      <c r="AE459" t="str">
        <f t="shared" ca="1" si="206"/>
        <v/>
      </c>
      <c r="AF459" t="str">
        <f t="shared" ca="1" si="206"/>
        <v>X</v>
      </c>
      <c r="AG459" t="str">
        <f t="shared" ca="1" si="206"/>
        <v/>
      </c>
      <c r="AH459" t="str">
        <f t="shared" ca="1" si="206"/>
        <v/>
      </c>
      <c r="AI459" t="str">
        <f t="shared" ca="1" si="206"/>
        <v/>
      </c>
      <c r="AJ459" t="str">
        <f t="shared" ca="1" si="206"/>
        <v/>
      </c>
      <c r="AK459">
        <f t="shared" ca="1" si="206"/>
        <v>-69.007900000000006</v>
      </c>
      <c r="AL459">
        <f t="shared" ca="1" si="206"/>
        <v>45.706580000000002</v>
      </c>
      <c r="AM459">
        <f t="shared" ca="1" si="206"/>
        <v>655</v>
      </c>
    </row>
    <row r="460" spans="1:39" x14ac:dyDescent="0.25">
      <c r="A460">
        <f t="shared" ca="1" si="207"/>
        <v>2141.3000000000002</v>
      </c>
      <c r="B460">
        <f t="shared" ca="1" si="208"/>
        <v>47.8</v>
      </c>
      <c r="C460" s="16" t="s">
        <v>1048</v>
      </c>
      <c r="D460" t="str">
        <f t="shared" ca="1" si="208"/>
        <v/>
      </c>
      <c r="E460" t="str">
        <f t="shared" ca="1" si="208"/>
        <v xml:space="preserve">Twitchell Brook (590)...bridge </v>
      </c>
      <c r="F460" t="str">
        <f t="shared" ref="B460:V475" ca="1" si="209">IF(ISBLANK(INDIRECT(ADDRESS(ROW(),F$1,4,1,"Raw_Data"))),"",(INDIRECT(ADDRESS(ROW(),F$1,4,1,"Raw_Data"))))</f>
        <v/>
      </c>
      <c r="G460">
        <f t="shared" ca="1" si="209"/>
        <v>264</v>
      </c>
      <c r="H460">
        <f t="shared" ca="1" si="209"/>
        <v>217</v>
      </c>
      <c r="I460" s="14" t="str">
        <f t="shared" ca="1" si="209"/>
        <v/>
      </c>
      <c r="J460" t="str">
        <f t="shared" ca="1" si="209"/>
        <v/>
      </c>
      <c r="K460" t="str">
        <f t="shared" ca="1" si="209"/>
        <v/>
      </c>
      <c r="L460" t="str">
        <f t="shared" ca="1" si="209"/>
        <v>w</v>
      </c>
      <c r="M460" t="str">
        <f t="shared" ca="1" si="209"/>
        <v/>
      </c>
      <c r="N460" t="str">
        <f t="shared" ca="1" si="209"/>
        <v/>
      </c>
      <c r="O460" t="str">
        <f t="shared" ca="1" si="209"/>
        <v/>
      </c>
      <c r="P460" t="str">
        <f t="shared" ca="1" si="209"/>
        <v/>
      </c>
      <c r="Q460" t="str">
        <f t="shared" ca="1" si="209"/>
        <v/>
      </c>
      <c r="R460" t="str">
        <f t="shared" ca="1" si="209"/>
        <v/>
      </c>
      <c r="S460" t="str">
        <f t="shared" ca="1" si="209"/>
        <v/>
      </c>
      <c r="T460" t="str">
        <f t="shared" ca="1" si="209"/>
        <v/>
      </c>
      <c r="U460" t="str">
        <f t="shared" ca="1" si="209"/>
        <v/>
      </c>
      <c r="V460" t="str">
        <f t="shared" ca="1" si="209"/>
        <v/>
      </c>
      <c r="W460" t="str">
        <f t="shared" ca="1" si="205"/>
        <v/>
      </c>
      <c r="X460" t="str">
        <f t="shared" ca="1" si="205"/>
        <v/>
      </c>
      <c r="Y460" t="str">
        <f t="shared" ca="1" si="205"/>
        <v/>
      </c>
      <c r="Z460" t="str">
        <f t="shared" ca="1" si="205"/>
        <v/>
      </c>
      <c r="AA460" t="str">
        <f t="shared" ca="1" si="205"/>
        <v/>
      </c>
      <c r="AB460" t="str">
        <f t="shared" ca="1" si="189"/>
        <v/>
      </c>
      <c r="AC460" t="str">
        <f t="shared" ca="1" si="206"/>
        <v/>
      </c>
      <c r="AD460" t="str">
        <f t="shared" ca="1" si="206"/>
        <v/>
      </c>
      <c r="AE460" t="str">
        <f t="shared" ca="1" si="206"/>
        <v/>
      </c>
      <c r="AF460" t="str">
        <f t="shared" ca="1" si="206"/>
        <v>X</v>
      </c>
      <c r="AG460" t="str">
        <f t="shared" ca="1" si="206"/>
        <v/>
      </c>
      <c r="AH460" t="str">
        <f t="shared" ca="1" si="206"/>
        <v/>
      </c>
      <c r="AI460" t="str">
        <f t="shared" ca="1" si="206"/>
        <v/>
      </c>
      <c r="AJ460" t="str">
        <f t="shared" ca="1" si="206"/>
        <v/>
      </c>
      <c r="AK460" t="str">
        <f t="shared" ca="1" si="206"/>
        <v/>
      </c>
      <c r="AL460" t="str">
        <f t="shared" ca="1" si="206"/>
        <v/>
      </c>
      <c r="AM460" t="str">
        <f t="shared" ca="1" si="206"/>
        <v/>
      </c>
    </row>
    <row r="461" spans="1:39" x14ac:dyDescent="0.25">
      <c r="A461">
        <f t="shared" ca="1" si="207"/>
        <v>2141.4</v>
      </c>
      <c r="B461">
        <f t="shared" ca="1" si="209"/>
        <v>47.7</v>
      </c>
      <c r="C461" s="16" t="s">
        <v>1048</v>
      </c>
      <c r="D461" t="str">
        <f t="shared" ca="1" si="209"/>
        <v/>
      </c>
      <c r="E461" t="str">
        <f t="shared" ca="1" si="209"/>
        <v xml:space="preserve">Pemadumcook Lake (580)...Katahdin view </v>
      </c>
      <c r="F461" t="str">
        <f t="shared" ca="1" si="209"/>
        <v/>
      </c>
      <c r="G461">
        <f t="shared" ca="1" si="209"/>
        <v>265</v>
      </c>
      <c r="H461">
        <f t="shared" ca="1" si="209"/>
        <v>217</v>
      </c>
      <c r="I461" s="14" t="str">
        <f t="shared" ca="1" si="209"/>
        <v/>
      </c>
      <c r="J461" t="str">
        <f t="shared" ca="1" si="209"/>
        <v/>
      </c>
      <c r="K461" t="str">
        <f t="shared" ca="1" si="209"/>
        <v/>
      </c>
      <c r="L461" t="str">
        <f t="shared" ca="1" si="209"/>
        <v>w</v>
      </c>
      <c r="M461" t="str">
        <f t="shared" ca="1" si="209"/>
        <v/>
      </c>
      <c r="N461" t="str">
        <f t="shared" ca="1" si="209"/>
        <v/>
      </c>
      <c r="O461" t="str">
        <f t="shared" ca="1" si="209"/>
        <v/>
      </c>
      <c r="P461" t="str">
        <f t="shared" ca="1" si="209"/>
        <v/>
      </c>
      <c r="Q461" t="str">
        <f t="shared" ca="1" si="209"/>
        <v/>
      </c>
      <c r="R461" t="str">
        <f t="shared" ca="1" si="209"/>
        <v/>
      </c>
      <c r="S461" t="str">
        <f t="shared" ca="1" si="209"/>
        <v/>
      </c>
      <c r="T461" t="str">
        <f t="shared" ca="1" si="209"/>
        <v/>
      </c>
      <c r="U461" t="str">
        <f t="shared" ca="1" si="209"/>
        <v/>
      </c>
      <c r="V461" t="str">
        <f t="shared" ca="1" si="209"/>
        <v/>
      </c>
      <c r="W461" t="str">
        <f t="shared" ref="W461:AA470" ca="1" si="210">IF(ISBLANK(INDIRECT(ADDRESS(ROW(),W$1,4,1,"Raw_Data"))),"",(INDIRECT(ADDRESS(ROW(),W$1,4,1,"Raw_Data"))))</f>
        <v/>
      </c>
      <c r="X461" t="str">
        <f t="shared" ca="1" si="210"/>
        <v/>
      </c>
      <c r="Y461" t="str">
        <f t="shared" ca="1" si="210"/>
        <v/>
      </c>
      <c r="Z461" t="str">
        <f t="shared" ca="1" si="210"/>
        <v/>
      </c>
      <c r="AA461" t="str">
        <f t="shared" ca="1" si="210"/>
        <v/>
      </c>
      <c r="AB461" t="str">
        <f t="shared" ca="1" si="189"/>
        <v/>
      </c>
      <c r="AC461" t="str">
        <f t="shared" ref="AC461:AM470" ca="1" si="211">IF(ISBLANK(INDIRECT(ADDRESS(ROW(),AC$1,4,1,"Raw_Data"))),"",(INDIRECT(ADDRESS(ROW(),AC$1,4,1,"Raw_Data"))))</f>
        <v/>
      </c>
      <c r="AD461" t="str">
        <f t="shared" ca="1" si="211"/>
        <v/>
      </c>
      <c r="AE461" t="str">
        <f t="shared" ca="1" si="211"/>
        <v/>
      </c>
      <c r="AF461" t="str">
        <f t="shared" ca="1" si="211"/>
        <v>X</v>
      </c>
      <c r="AG461" t="str">
        <f t="shared" ca="1" si="211"/>
        <v/>
      </c>
      <c r="AH461" t="str">
        <f t="shared" ca="1" si="211"/>
        <v/>
      </c>
      <c r="AI461" t="str">
        <f t="shared" ca="1" si="211"/>
        <v/>
      </c>
      <c r="AJ461" t="str">
        <f t="shared" ca="1" si="211"/>
        <v/>
      </c>
      <c r="AK461" t="str">
        <f t="shared" ca="1" si="211"/>
        <v/>
      </c>
      <c r="AL461" t="str">
        <f t="shared" ca="1" si="211"/>
        <v/>
      </c>
      <c r="AM461" t="str">
        <f t="shared" ca="1" si="211"/>
        <v/>
      </c>
    </row>
    <row r="462" spans="1:39" x14ac:dyDescent="0.25">
      <c r="A462">
        <f t="shared" ca="1" si="207"/>
        <v>2142.6</v>
      </c>
      <c r="B462">
        <f t="shared" ca="1" si="209"/>
        <v>46.5</v>
      </c>
      <c r="C462" s="16" t="s">
        <v>1048</v>
      </c>
      <c r="D462" t="str">
        <f t="shared" ca="1" si="209"/>
        <v/>
      </c>
      <c r="E462" t="str">
        <f t="shared" ca="1" si="209"/>
        <v>Deer Brook (588)</v>
      </c>
      <c r="F462" t="str">
        <f t="shared" ca="1" si="209"/>
        <v/>
      </c>
      <c r="G462">
        <f t="shared" ca="1" si="209"/>
        <v>265</v>
      </c>
      <c r="H462">
        <f t="shared" ca="1" si="209"/>
        <v>217</v>
      </c>
      <c r="I462" s="14" t="str">
        <f t="shared" ca="1" si="209"/>
        <v/>
      </c>
      <c r="J462" t="str">
        <f t="shared" ca="1" si="209"/>
        <v/>
      </c>
      <c r="K462" t="str">
        <f t="shared" ca="1" si="209"/>
        <v/>
      </c>
      <c r="L462" t="str">
        <f t="shared" ca="1" si="209"/>
        <v/>
      </c>
      <c r="M462" t="str">
        <f t="shared" ca="1" si="209"/>
        <v/>
      </c>
      <c r="N462" t="str">
        <f t="shared" ca="1" si="209"/>
        <v/>
      </c>
      <c r="O462" t="str">
        <f t="shared" ca="1" si="209"/>
        <v/>
      </c>
      <c r="P462" t="str">
        <f t="shared" ca="1" si="209"/>
        <v/>
      </c>
      <c r="Q462" t="str">
        <f t="shared" ca="1" si="209"/>
        <v/>
      </c>
      <c r="R462" t="str">
        <f t="shared" ca="1" si="209"/>
        <v/>
      </c>
      <c r="S462" t="str">
        <f t="shared" ca="1" si="209"/>
        <v/>
      </c>
      <c r="T462" t="str">
        <f t="shared" ca="1" si="209"/>
        <v/>
      </c>
      <c r="U462" t="str">
        <f t="shared" ca="1" si="209"/>
        <v/>
      </c>
      <c r="V462" t="str">
        <f t="shared" ca="1" si="209"/>
        <v/>
      </c>
      <c r="W462" t="str">
        <f t="shared" ca="1" si="210"/>
        <v/>
      </c>
      <c r="X462" t="str">
        <f t="shared" ca="1" si="210"/>
        <v/>
      </c>
      <c r="Y462" t="str">
        <f t="shared" ca="1" si="210"/>
        <v/>
      </c>
      <c r="Z462" t="str">
        <f t="shared" ca="1" si="210"/>
        <v/>
      </c>
      <c r="AA462" t="str">
        <f t="shared" ca="1" si="210"/>
        <v/>
      </c>
      <c r="AB462" t="str">
        <f t="shared" ca="1" si="189"/>
        <v/>
      </c>
      <c r="AC462" t="str">
        <f t="shared" ca="1" si="211"/>
        <v/>
      </c>
      <c r="AD462" t="str">
        <f t="shared" ca="1" si="211"/>
        <v/>
      </c>
      <c r="AE462" t="str">
        <f t="shared" ca="1" si="211"/>
        <v/>
      </c>
      <c r="AF462" t="str">
        <f t="shared" ca="1" si="211"/>
        <v/>
      </c>
      <c r="AG462" t="str">
        <f t="shared" ca="1" si="211"/>
        <v/>
      </c>
      <c r="AH462" t="str">
        <f t="shared" ca="1" si="211"/>
        <v/>
      </c>
      <c r="AI462" t="str">
        <f t="shared" ca="1" si="211"/>
        <v/>
      </c>
      <c r="AJ462" t="str">
        <f t="shared" ca="1" si="211"/>
        <v/>
      </c>
      <c r="AK462" t="str">
        <f t="shared" ca="1" si="211"/>
        <v/>
      </c>
      <c r="AL462" t="str">
        <f t="shared" ca="1" si="211"/>
        <v/>
      </c>
      <c r="AM462" t="str">
        <f t="shared" ca="1" si="211"/>
        <v/>
      </c>
    </row>
    <row r="463" spans="1:39" x14ac:dyDescent="0.25">
      <c r="A463">
        <f t="shared" ca="1" si="207"/>
        <v>2143</v>
      </c>
      <c r="B463">
        <f t="shared" ca="1" si="209"/>
        <v>46.1</v>
      </c>
      <c r="C463" s="16" t="s">
        <v>1048</v>
      </c>
      <c r="D463" t="str">
        <f t="shared" ca="1" si="209"/>
        <v/>
      </c>
      <c r="E463" t="str">
        <f t="shared" ca="1" si="209"/>
        <v>Gravel Logging Road (580)</v>
      </c>
      <c r="F463" t="str">
        <f t="shared" ca="1" si="209"/>
        <v/>
      </c>
      <c r="G463">
        <f t="shared" ca="1" si="209"/>
        <v>265</v>
      </c>
      <c r="H463">
        <f t="shared" ca="1" si="209"/>
        <v>217</v>
      </c>
      <c r="I463" s="14" t="str">
        <f t="shared" ca="1" si="209"/>
        <v/>
      </c>
      <c r="J463" t="str">
        <f t="shared" ca="1" si="209"/>
        <v/>
      </c>
      <c r="K463" t="str">
        <f t="shared" ca="1" si="209"/>
        <v/>
      </c>
      <c r="L463" t="str">
        <f t="shared" ca="1" si="209"/>
        <v/>
      </c>
      <c r="M463" t="str">
        <f t="shared" ca="1" si="209"/>
        <v/>
      </c>
      <c r="N463" t="str">
        <f t="shared" ca="1" si="209"/>
        <v/>
      </c>
      <c r="O463" t="str">
        <f t="shared" ca="1" si="209"/>
        <v/>
      </c>
      <c r="P463" t="str">
        <f t="shared" ca="1" si="209"/>
        <v/>
      </c>
      <c r="Q463" t="str">
        <f t="shared" ca="1" si="209"/>
        <v/>
      </c>
      <c r="R463" t="str">
        <f t="shared" ca="1" si="209"/>
        <v/>
      </c>
      <c r="S463" t="str">
        <f t="shared" ca="1" si="209"/>
        <v/>
      </c>
      <c r="T463" t="str">
        <f t="shared" ca="1" si="209"/>
        <v/>
      </c>
      <c r="U463" t="str">
        <f t="shared" ca="1" si="209"/>
        <v/>
      </c>
      <c r="V463" t="str">
        <f t="shared" ca="1" si="209"/>
        <v/>
      </c>
      <c r="W463" t="str">
        <f t="shared" ca="1" si="210"/>
        <v/>
      </c>
      <c r="X463" t="str">
        <f t="shared" ca="1" si="210"/>
        <v/>
      </c>
      <c r="Y463" t="str">
        <f t="shared" ca="1" si="210"/>
        <v/>
      </c>
      <c r="Z463" t="str">
        <f t="shared" ca="1" si="210"/>
        <v/>
      </c>
      <c r="AA463" t="str">
        <f t="shared" ca="1" si="210"/>
        <v/>
      </c>
      <c r="AB463" t="str">
        <f t="shared" ca="1" si="189"/>
        <v/>
      </c>
      <c r="AC463" t="str">
        <f t="shared" ca="1" si="211"/>
        <v/>
      </c>
      <c r="AD463" t="str">
        <f t="shared" ca="1" si="211"/>
        <v/>
      </c>
      <c r="AE463" t="str">
        <f t="shared" ca="1" si="211"/>
        <v/>
      </c>
      <c r="AF463" t="str">
        <f t="shared" ca="1" si="211"/>
        <v/>
      </c>
      <c r="AG463" t="str">
        <f t="shared" ca="1" si="211"/>
        <v/>
      </c>
      <c r="AH463" t="str">
        <f t="shared" ca="1" si="211"/>
        <v/>
      </c>
      <c r="AI463" t="str">
        <f t="shared" ca="1" si="211"/>
        <v/>
      </c>
      <c r="AJ463" t="str">
        <f t="shared" ca="1" si="211"/>
        <v/>
      </c>
      <c r="AK463" t="str">
        <f t="shared" ca="1" si="211"/>
        <v/>
      </c>
      <c r="AL463" t="str">
        <f t="shared" ca="1" si="211"/>
        <v/>
      </c>
      <c r="AM463" t="str">
        <f t="shared" ca="1" si="211"/>
        <v/>
      </c>
    </row>
    <row r="464" spans="1:39" x14ac:dyDescent="0.25">
      <c r="A464">
        <f t="shared" ca="1" si="207"/>
        <v>2143.1</v>
      </c>
      <c r="B464">
        <f t="shared" ca="1" si="209"/>
        <v>46</v>
      </c>
      <c r="C464" s="16" t="s">
        <v>1048</v>
      </c>
      <c r="D464" t="str">
        <f t="shared" ca="1" si="209"/>
        <v/>
      </c>
      <c r="E464" t="str">
        <f t="shared" ca="1" si="209"/>
        <v>Mahar Tote Logging Road (580)</v>
      </c>
      <c r="F464" t="str">
        <f t="shared" ca="1" si="209"/>
        <v/>
      </c>
      <c r="G464">
        <f t="shared" ca="1" si="209"/>
        <v>265</v>
      </c>
      <c r="H464">
        <f t="shared" ca="1" si="209"/>
        <v>217</v>
      </c>
      <c r="I464" s="14" t="str">
        <f t="shared" ca="1" si="209"/>
        <v/>
      </c>
      <c r="J464" t="str">
        <f t="shared" ca="1" si="209"/>
        <v/>
      </c>
      <c r="K464" t="str">
        <f t="shared" ca="1" si="209"/>
        <v/>
      </c>
      <c r="L464" t="str">
        <f t="shared" ca="1" si="209"/>
        <v/>
      </c>
      <c r="M464" t="str">
        <f t="shared" ca="1" si="209"/>
        <v/>
      </c>
      <c r="N464" t="str">
        <f t="shared" ca="1" si="209"/>
        <v/>
      </c>
      <c r="O464" t="str">
        <f t="shared" ca="1" si="209"/>
        <v/>
      </c>
      <c r="P464" t="str">
        <f t="shared" ca="1" si="209"/>
        <v/>
      </c>
      <c r="Q464" t="str">
        <f t="shared" ca="1" si="209"/>
        <v/>
      </c>
      <c r="R464" t="str">
        <f t="shared" ca="1" si="209"/>
        <v/>
      </c>
      <c r="S464" t="str">
        <f t="shared" ca="1" si="209"/>
        <v/>
      </c>
      <c r="T464" t="str">
        <f t="shared" ca="1" si="209"/>
        <v/>
      </c>
      <c r="U464" t="str">
        <f t="shared" ca="1" si="209"/>
        <v/>
      </c>
      <c r="V464" t="str">
        <f t="shared" ca="1" si="209"/>
        <v/>
      </c>
      <c r="W464" t="str">
        <f t="shared" ca="1" si="210"/>
        <v/>
      </c>
      <c r="X464" t="str">
        <f t="shared" ca="1" si="210"/>
        <v/>
      </c>
      <c r="Y464" t="str">
        <f t="shared" ca="1" si="210"/>
        <v/>
      </c>
      <c r="Z464" t="str">
        <f t="shared" ca="1" si="210"/>
        <v/>
      </c>
      <c r="AA464" t="str">
        <f t="shared" ca="1" si="210"/>
        <v/>
      </c>
      <c r="AB464" t="str">
        <f t="shared" ca="1" si="189"/>
        <v/>
      </c>
      <c r="AC464" t="str">
        <f t="shared" ca="1" si="211"/>
        <v/>
      </c>
      <c r="AD464" t="str">
        <f t="shared" ca="1" si="211"/>
        <v/>
      </c>
      <c r="AE464" t="str">
        <f t="shared" ca="1" si="211"/>
        <v/>
      </c>
      <c r="AF464" t="str">
        <f t="shared" ca="1" si="211"/>
        <v/>
      </c>
      <c r="AG464" t="str">
        <f t="shared" ca="1" si="211"/>
        <v/>
      </c>
      <c r="AH464" t="str">
        <f t="shared" ca="1" si="211"/>
        <v/>
      </c>
      <c r="AI464" t="str">
        <f t="shared" ca="1" si="211"/>
        <v/>
      </c>
      <c r="AJ464" t="str">
        <f t="shared" ca="1" si="211"/>
        <v/>
      </c>
      <c r="AK464" t="str">
        <f t="shared" ca="1" si="211"/>
        <v/>
      </c>
      <c r="AL464" t="str">
        <f t="shared" ca="1" si="211"/>
        <v/>
      </c>
      <c r="AM464" t="str">
        <f t="shared" ca="1" si="211"/>
        <v/>
      </c>
    </row>
    <row r="465" spans="1:39" x14ac:dyDescent="0.25">
      <c r="A465">
        <f t="shared" ca="1" si="207"/>
        <v>2143.1999999999998</v>
      </c>
      <c r="B465">
        <f t="shared" ca="1" si="209"/>
        <v>45.9</v>
      </c>
      <c r="C465" s="16" t="s">
        <v>1048</v>
      </c>
      <c r="D465" t="str">
        <f t="shared" ca="1" si="209"/>
        <v/>
      </c>
      <c r="E465" t="str">
        <f t="shared" ca="1" si="209"/>
        <v xml:space="preserve">Branch of Nahmakanta Stream (580)...ford </v>
      </c>
      <c r="F465" t="str">
        <f t="shared" ca="1" si="209"/>
        <v/>
      </c>
      <c r="G465">
        <f t="shared" ca="1" si="209"/>
        <v>265</v>
      </c>
      <c r="H465">
        <f t="shared" ca="1" si="209"/>
        <v>217</v>
      </c>
      <c r="I465" s="14" t="str">
        <f t="shared" ca="1" si="209"/>
        <v/>
      </c>
      <c r="J465" t="str">
        <f t="shared" ca="1" si="209"/>
        <v/>
      </c>
      <c r="K465" t="str">
        <f t="shared" ca="1" si="209"/>
        <v/>
      </c>
      <c r="L465" t="str">
        <f t="shared" ca="1" si="209"/>
        <v/>
      </c>
      <c r="M465" t="str">
        <f t="shared" ca="1" si="209"/>
        <v/>
      </c>
      <c r="N465" t="str">
        <f t="shared" ca="1" si="209"/>
        <v/>
      </c>
      <c r="O465" t="str">
        <f t="shared" ca="1" si="209"/>
        <v/>
      </c>
      <c r="P465" t="str">
        <f t="shared" ca="1" si="209"/>
        <v/>
      </c>
      <c r="Q465" t="str">
        <f t="shared" ca="1" si="209"/>
        <v/>
      </c>
      <c r="R465" t="str">
        <f t="shared" ca="1" si="209"/>
        <v/>
      </c>
      <c r="S465" t="str">
        <f t="shared" ca="1" si="209"/>
        <v/>
      </c>
      <c r="T465" t="str">
        <f t="shared" ca="1" si="209"/>
        <v/>
      </c>
      <c r="U465" t="str">
        <f t="shared" ca="1" si="209"/>
        <v/>
      </c>
      <c r="V465" t="str">
        <f t="shared" ca="1" si="209"/>
        <v/>
      </c>
      <c r="W465" t="str">
        <f t="shared" ca="1" si="210"/>
        <v/>
      </c>
      <c r="X465" t="str">
        <f t="shared" ca="1" si="210"/>
        <v/>
      </c>
      <c r="Y465" t="str">
        <f t="shared" ca="1" si="210"/>
        <v/>
      </c>
      <c r="Z465" t="str">
        <f t="shared" ca="1" si="210"/>
        <v/>
      </c>
      <c r="AA465" t="str">
        <f t="shared" ca="1" si="210"/>
        <v/>
      </c>
      <c r="AB465" t="str">
        <f t="shared" ca="1" si="189"/>
        <v/>
      </c>
      <c r="AC465" t="str">
        <f t="shared" ca="1" si="211"/>
        <v/>
      </c>
      <c r="AD465" t="str">
        <f t="shared" ca="1" si="211"/>
        <v/>
      </c>
      <c r="AE465" t="str">
        <f t="shared" ca="1" si="211"/>
        <v/>
      </c>
      <c r="AF465" t="str">
        <f t="shared" ca="1" si="211"/>
        <v/>
      </c>
      <c r="AG465" t="str">
        <f t="shared" ca="1" si="211"/>
        <v/>
      </c>
      <c r="AH465" t="str">
        <f t="shared" ca="1" si="211"/>
        <v/>
      </c>
      <c r="AI465" t="str">
        <f t="shared" ca="1" si="211"/>
        <v/>
      </c>
      <c r="AJ465" t="str">
        <f t="shared" ca="1" si="211"/>
        <v/>
      </c>
      <c r="AK465" t="str">
        <f t="shared" ca="1" si="211"/>
        <v/>
      </c>
      <c r="AL465" t="str">
        <f t="shared" ca="1" si="211"/>
        <v/>
      </c>
      <c r="AM465" t="str">
        <f t="shared" ca="1" si="211"/>
        <v/>
      </c>
    </row>
    <row r="466" spans="1:39" x14ac:dyDescent="0.25">
      <c r="A466">
        <f t="shared" ca="1" si="207"/>
        <v>2144.3000000000002</v>
      </c>
      <c r="B466">
        <f t="shared" ca="1" si="209"/>
        <v>44.8</v>
      </c>
      <c r="C466" s="16" t="s">
        <v>1048</v>
      </c>
      <c r="D466" t="str">
        <f t="shared" ca="1" si="209"/>
        <v/>
      </c>
      <c r="E466" t="str">
        <f t="shared" ca="1" si="209"/>
        <v xml:space="preserve">Tumbledown Dick Stream (590)...ford </v>
      </c>
      <c r="F466" t="str">
        <f t="shared" ca="1" si="209"/>
        <v/>
      </c>
      <c r="G466">
        <f t="shared" ca="1" si="209"/>
        <v>265</v>
      </c>
      <c r="H466">
        <f t="shared" ca="1" si="209"/>
        <v>217</v>
      </c>
      <c r="I466" s="14" t="str">
        <f t="shared" ca="1" si="209"/>
        <v/>
      </c>
      <c r="J466" t="str">
        <f t="shared" ca="1" si="209"/>
        <v/>
      </c>
      <c r="K466" t="str">
        <f t="shared" ca="1" si="209"/>
        <v/>
      </c>
      <c r="L466" t="str">
        <f t="shared" ca="1" si="209"/>
        <v/>
      </c>
      <c r="M466" t="str">
        <f t="shared" ca="1" si="209"/>
        <v/>
      </c>
      <c r="N466" t="str">
        <f t="shared" ca="1" si="209"/>
        <v/>
      </c>
      <c r="O466" t="str">
        <f t="shared" ca="1" si="209"/>
        <v/>
      </c>
      <c r="P466" t="str">
        <f t="shared" ca="1" si="209"/>
        <v/>
      </c>
      <c r="Q466" t="str">
        <f t="shared" ca="1" si="209"/>
        <v/>
      </c>
      <c r="R466" t="str">
        <f t="shared" ca="1" si="209"/>
        <v/>
      </c>
      <c r="S466" t="str">
        <f t="shared" ca="1" si="209"/>
        <v/>
      </c>
      <c r="T466" t="str">
        <f t="shared" ca="1" si="209"/>
        <v/>
      </c>
      <c r="U466" t="str">
        <f t="shared" ca="1" si="209"/>
        <v/>
      </c>
      <c r="V466" t="str">
        <f t="shared" ca="1" si="209"/>
        <v/>
      </c>
      <c r="W466" t="str">
        <f t="shared" ca="1" si="210"/>
        <v/>
      </c>
      <c r="X466" t="str">
        <f t="shared" ca="1" si="210"/>
        <v/>
      </c>
      <c r="Y466" t="str">
        <f t="shared" ca="1" si="210"/>
        <v/>
      </c>
      <c r="Z466" t="str">
        <f t="shared" ca="1" si="210"/>
        <v/>
      </c>
      <c r="AA466" t="str">
        <f t="shared" ca="1" si="210"/>
        <v/>
      </c>
      <c r="AB466" t="str">
        <f t="shared" ca="1" si="189"/>
        <v/>
      </c>
      <c r="AC466" t="str">
        <f t="shared" ca="1" si="211"/>
        <v/>
      </c>
      <c r="AD466" t="str">
        <f t="shared" ca="1" si="211"/>
        <v/>
      </c>
      <c r="AE466" t="str">
        <f t="shared" ca="1" si="211"/>
        <v/>
      </c>
      <c r="AF466" t="str">
        <f t="shared" ca="1" si="211"/>
        <v/>
      </c>
      <c r="AG466" t="str">
        <f t="shared" ca="1" si="211"/>
        <v/>
      </c>
      <c r="AH466" t="str">
        <f t="shared" ca="1" si="211"/>
        <v/>
      </c>
      <c r="AI466" t="str">
        <f t="shared" ca="1" si="211"/>
        <v/>
      </c>
      <c r="AJ466" t="str">
        <f t="shared" ca="1" si="211"/>
        <v/>
      </c>
      <c r="AK466" t="str">
        <f t="shared" ca="1" si="211"/>
        <v/>
      </c>
      <c r="AL466" t="str">
        <f t="shared" ca="1" si="211"/>
        <v/>
      </c>
      <c r="AM466" t="str">
        <f t="shared" ca="1" si="211"/>
        <v/>
      </c>
    </row>
    <row r="467" spans="1:39" x14ac:dyDescent="0.25">
      <c r="A467">
        <f t="shared" ca="1" si="207"/>
        <v>2145.1</v>
      </c>
      <c r="B467">
        <f t="shared" ca="1" si="209"/>
        <v>44</v>
      </c>
      <c r="C467" s="17"/>
      <c r="D467" t="str">
        <f t="shared" ca="1" si="209"/>
        <v/>
      </c>
      <c r="E467" t="str">
        <f t="shared" ca="1" si="209"/>
        <v>Nahmakanta Stream Campsite (600)</v>
      </c>
      <c r="F467" t="str">
        <f t="shared" ca="1" si="209"/>
        <v/>
      </c>
      <c r="G467">
        <f t="shared" ca="1" si="209"/>
        <v>265</v>
      </c>
      <c r="H467">
        <f t="shared" ca="1" si="209"/>
        <v>217</v>
      </c>
      <c r="I467" s="14" t="str">
        <f t="shared" ca="1" si="209"/>
        <v/>
      </c>
      <c r="J467" t="str">
        <f t="shared" ref="J467:V468" ca="1" si="212">IF(ISBLANK(INDIRECT(ADDRESS(ROW(),J$1,4,1,"Raw_Data"))),"",(INDIRECT(ADDRESS(ROW(),J$1,4,1,"Raw_Data"))))</f>
        <v/>
      </c>
      <c r="K467" t="str">
        <f t="shared" ca="1" si="212"/>
        <v/>
      </c>
      <c r="L467" t="str">
        <f t="shared" ca="1" si="212"/>
        <v>C; w</v>
      </c>
      <c r="M467" t="str">
        <f t="shared" ca="1" si="212"/>
        <v/>
      </c>
      <c r="N467" t="str">
        <f t="shared" ca="1" si="212"/>
        <v/>
      </c>
      <c r="O467" t="str">
        <f t="shared" ca="1" si="212"/>
        <v/>
      </c>
      <c r="P467" t="str">
        <f t="shared" ca="1" si="212"/>
        <v>X</v>
      </c>
      <c r="Q467" t="str">
        <f t="shared" ca="1" si="212"/>
        <v/>
      </c>
      <c r="R467" t="str">
        <f t="shared" ca="1" si="212"/>
        <v/>
      </c>
      <c r="S467" t="str">
        <f t="shared" ca="1" si="212"/>
        <v/>
      </c>
      <c r="T467" t="str">
        <f t="shared" ca="1" si="212"/>
        <v/>
      </c>
      <c r="U467" t="str">
        <f t="shared" ca="1" si="212"/>
        <v/>
      </c>
      <c r="V467" t="str">
        <f t="shared" ca="1" si="212"/>
        <v/>
      </c>
      <c r="W467" t="str">
        <f t="shared" ca="1" si="210"/>
        <v/>
      </c>
      <c r="X467" t="str">
        <f t="shared" ca="1" si="210"/>
        <v/>
      </c>
      <c r="Y467" t="str">
        <f t="shared" ca="1" si="210"/>
        <v/>
      </c>
      <c r="Z467" t="str">
        <f t="shared" ca="1" si="210"/>
        <v/>
      </c>
      <c r="AA467" t="str">
        <f t="shared" ca="1" si="210"/>
        <v/>
      </c>
      <c r="AB467" t="str">
        <f t="shared" ca="1" si="189"/>
        <v/>
      </c>
      <c r="AC467" t="str">
        <f t="shared" ca="1" si="211"/>
        <v/>
      </c>
      <c r="AD467" t="str">
        <f t="shared" ca="1" si="211"/>
        <v/>
      </c>
      <c r="AE467" t="str">
        <f t="shared" ca="1" si="211"/>
        <v/>
      </c>
      <c r="AF467" t="str">
        <f t="shared" ca="1" si="211"/>
        <v>X</v>
      </c>
      <c r="AG467" t="str">
        <f t="shared" ca="1" si="211"/>
        <v/>
      </c>
      <c r="AH467" t="str">
        <f t="shared" ca="1" si="211"/>
        <v/>
      </c>
      <c r="AI467" t="str">
        <f t="shared" ca="1" si="211"/>
        <v/>
      </c>
      <c r="AJ467" t="str">
        <f t="shared" ca="1" si="211"/>
        <v/>
      </c>
      <c r="AK467" t="str">
        <f t="shared" ca="1" si="211"/>
        <v/>
      </c>
      <c r="AL467" t="str">
        <f t="shared" ca="1" si="211"/>
        <v/>
      </c>
      <c r="AM467" t="str">
        <f t="shared" ca="1" si="211"/>
        <v/>
      </c>
    </row>
    <row r="468" spans="1:39" x14ac:dyDescent="0.25">
      <c r="A468">
        <f t="shared" ref="A468:R483" ca="1" si="213">IF(ISBLANK(INDIRECT(ADDRESS(ROW(),A$1,4,1,"Raw_Data"))),"",(INDIRECT(ADDRESS(ROW(),A$1,4,1,"Raw_Data"))))</f>
        <v>2146.6</v>
      </c>
      <c r="B468">
        <f t="shared" ca="1" si="213"/>
        <v>42.5</v>
      </c>
      <c r="C468" s="16">
        <v>1</v>
      </c>
      <c r="D468" t="str">
        <f t="shared" ca="1" si="213"/>
        <v/>
      </c>
      <c r="E468" t="str">
        <f t="shared" ca="1" si="213"/>
        <v>Tumbledown Dick Trail (625)</v>
      </c>
      <c r="F468" t="str">
        <f t="shared" ca="1" si="213"/>
        <v/>
      </c>
      <c r="G468">
        <f t="shared" ca="1" si="213"/>
        <v>265</v>
      </c>
      <c r="H468">
        <f t="shared" ca="1" si="213"/>
        <v>217</v>
      </c>
      <c r="I468" s="14" t="str">
        <f t="shared" ca="1" si="209"/>
        <v/>
      </c>
      <c r="J468" t="str">
        <f t="shared" ca="1" si="213"/>
        <v/>
      </c>
      <c r="K468" t="str">
        <f t="shared" ca="1" si="213"/>
        <v/>
      </c>
      <c r="L468" t="str">
        <f t="shared" ca="1" si="213"/>
        <v/>
      </c>
      <c r="M468" t="str">
        <f t="shared" ca="1" si="213"/>
        <v/>
      </c>
      <c r="N468" t="str">
        <f t="shared" ca="1" si="213"/>
        <v/>
      </c>
      <c r="O468" t="str">
        <f t="shared" ca="1" si="213"/>
        <v/>
      </c>
      <c r="P468" t="str">
        <f t="shared" ca="1" si="213"/>
        <v/>
      </c>
      <c r="Q468" t="str">
        <f t="shared" ca="1" si="213"/>
        <v/>
      </c>
      <c r="R468" t="str">
        <f t="shared" ca="1" si="213"/>
        <v/>
      </c>
      <c r="S468" t="str">
        <f t="shared" ca="1" si="212"/>
        <v/>
      </c>
      <c r="T468" t="str">
        <f t="shared" ca="1" si="212"/>
        <v/>
      </c>
      <c r="U468" t="str">
        <f t="shared" ca="1" si="212"/>
        <v/>
      </c>
      <c r="V468" t="str">
        <f t="shared" ca="1" si="212"/>
        <v/>
      </c>
      <c r="W468" t="str">
        <f t="shared" ca="1" si="210"/>
        <v/>
      </c>
      <c r="X468" t="str">
        <f t="shared" ca="1" si="210"/>
        <v/>
      </c>
      <c r="Y468" t="str">
        <f t="shared" ca="1" si="210"/>
        <v/>
      </c>
      <c r="Z468" t="str">
        <f t="shared" ca="1" si="210"/>
        <v/>
      </c>
      <c r="AA468" t="str">
        <f t="shared" ca="1" si="210"/>
        <v/>
      </c>
      <c r="AB468" t="str">
        <f t="shared" ca="1" si="189"/>
        <v/>
      </c>
      <c r="AC468" t="str">
        <f t="shared" ca="1" si="211"/>
        <v/>
      </c>
      <c r="AD468" t="str">
        <f t="shared" ca="1" si="211"/>
        <v/>
      </c>
      <c r="AE468" t="str">
        <f t="shared" ca="1" si="211"/>
        <v/>
      </c>
      <c r="AF468" t="str">
        <f t="shared" ca="1" si="211"/>
        <v/>
      </c>
      <c r="AG468" t="str">
        <f t="shared" ca="1" si="211"/>
        <v/>
      </c>
      <c r="AH468" t="str">
        <f t="shared" ca="1" si="211"/>
        <v/>
      </c>
      <c r="AI468" t="str">
        <f t="shared" ca="1" si="211"/>
        <v/>
      </c>
      <c r="AJ468" t="str">
        <f t="shared" ca="1" si="211"/>
        <v/>
      </c>
      <c r="AK468" t="str">
        <f t="shared" ca="1" si="211"/>
        <v/>
      </c>
      <c r="AL468" t="str">
        <f t="shared" ca="1" si="211"/>
        <v/>
      </c>
      <c r="AM468" t="str">
        <f t="shared" ca="1" si="211"/>
        <v/>
      </c>
    </row>
    <row r="469" spans="1:39" x14ac:dyDescent="0.25">
      <c r="A469">
        <f t="shared" ca="1" si="213"/>
        <v>2147.6999999999998</v>
      </c>
      <c r="B469">
        <f t="shared" ref="B469:V476" ca="1" si="214">IF(ISBLANK(INDIRECT(ADDRESS(ROW(),B$1,4,1,"Raw_Data"))),"",(INDIRECT(ADDRESS(ROW(),B$1,4,1,"Raw_Data"))))</f>
        <v>41.4</v>
      </c>
      <c r="C469" s="16">
        <v>0</v>
      </c>
      <c r="D469" t="str">
        <f t="shared" ca="1" si="214"/>
        <v/>
      </c>
      <c r="E469" t="str">
        <f t="shared" ca="1" si="214"/>
        <v>Wood Rats Spring (740)</v>
      </c>
      <c r="F469" t="str">
        <f t="shared" ca="1" si="214"/>
        <v/>
      </c>
      <c r="G469">
        <f t="shared" ca="1" si="214"/>
        <v>265</v>
      </c>
      <c r="H469">
        <f t="shared" ca="1" si="214"/>
        <v>217</v>
      </c>
      <c r="I469" s="14" t="str">
        <f t="shared" ca="1" si="209"/>
        <v/>
      </c>
      <c r="J469" t="str">
        <f t="shared" ca="1" si="214"/>
        <v/>
      </c>
      <c r="K469" t="str">
        <f t="shared" ca="1" si="214"/>
        <v/>
      </c>
      <c r="L469" t="str">
        <f t="shared" ca="1" si="214"/>
        <v>w</v>
      </c>
      <c r="M469" t="str">
        <f t="shared" ca="1" si="214"/>
        <v/>
      </c>
      <c r="N469" t="str">
        <f t="shared" ca="1" si="214"/>
        <v/>
      </c>
      <c r="O469" t="str">
        <f t="shared" ca="1" si="214"/>
        <v/>
      </c>
      <c r="P469" t="str">
        <f t="shared" ca="1" si="214"/>
        <v/>
      </c>
      <c r="Q469" t="str">
        <f t="shared" ca="1" si="214"/>
        <v/>
      </c>
      <c r="R469" t="str">
        <f t="shared" ca="1" si="214"/>
        <v/>
      </c>
      <c r="S469" t="str">
        <f t="shared" ca="1" si="214"/>
        <v/>
      </c>
      <c r="T469" t="str">
        <f t="shared" ca="1" si="214"/>
        <v/>
      </c>
      <c r="U469" t="str">
        <f t="shared" ca="1" si="214"/>
        <v/>
      </c>
      <c r="V469" t="str">
        <f t="shared" ca="1" si="214"/>
        <v/>
      </c>
      <c r="W469" t="str">
        <f t="shared" ca="1" si="210"/>
        <v/>
      </c>
      <c r="X469" t="str">
        <f t="shared" ca="1" si="210"/>
        <v/>
      </c>
      <c r="Y469" t="str">
        <f t="shared" ca="1" si="210"/>
        <v/>
      </c>
      <c r="Z469" t="str">
        <f t="shared" ca="1" si="210"/>
        <v/>
      </c>
      <c r="AA469" t="str">
        <f t="shared" ca="1" si="210"/>
        <v/>
      </c>
      <c r="AB469" t="str">
        <f t="shared" ca="1" si="189"/>
        <v/>
      </c>
      <c r="AC469" t="str">
        <f t="shared" ca="1" si="211"/>
        <v/>
      </c>
      <c r="AD469" t="str">
        <f t="shared" ca="1" si="211"/>
        <v/>
      </c>
      <c r="AE469" t="str">
        <f t="shared" ca="1" si="211"/>
        <v/>
      </c>
      <c r="AF469" t="str">
        <f t="shared" ca="1" si="211"/>
        <v>X</v>
      </c>
      <c r="AG469" t="str">
        <f t="shared" ca="1" si="211"/>
        <v/>
      </c>
      <c r="AH469" t="str">
        <f t="shared" ca="1" si="211"/>
        <v/>
      </c>
      <c r="AI469" t="str">
        <f t="shared" ca="1" si="211"/>
        <v/>
      </c>
      <c r="AJ469" t="str">
        <f t="shared" ca="1" si="211"/>
        <v/>
      </c>
      <c r="AK469" t="str">
        <f t="shared" ca="1" si="211"/>
        <v/>
      </c>
      <c r="AL469" t="str">
        <f t="shared" ca="1" si="211"/>
        <v/>
      </c>
      <c r="AM469" t="str">
        <f t="shared" ca="1" si="211"/>
        <v/>
      </c>
    </row>
    <row r="470" spans="1:39" x14ac:dyDescent="0.25">
      <c r="A470">
        <f t="shared" ca="1" si="213"/>
        <v>2148</v>
      </c>
      <c r="B470">
        <f t="shared" ca="1" si="214"/>
        <v>41.1</v>
      </c>
      <c r="C470" s="16">
        <v>0</v>
      </c>
      <c r="D470" t="str">
        <f t="shared" ca="1" si="214"/>
        <v/>
      </c>
      <c r="E470" t="str">
        <f t="shared" ca="1" si="214"/>
        <v>Gravel Road (749)</v>
      </c>
      <c r="F470" t="str">
        <f t="shared" ca="1" si="214"/>
        <v/>
      </c>
      <c r="G470">
        <f t="shared" ca="1" si="214"/>
        <v>265</v>
      </c>
      <c r="H470">
        <f t="shared" ca="1" si="214"/>
        <v>217</v>
      </c>
      <c r="I470" s="14" t="str">
        <f t="shared" ca="1" si="209"/>
        <v/>
      </c>
      <c r="J470" t="str">
        <f t="shared" ca="1" si="214"/>
        <v/>
      </c>
      <c r="K470" t="str">
        <f t="shared" ca="1" si="214"/>
        <v/>
      </c>
      <c r="L470" t="str">
        <f t="shared" ca="1" si="214"/>
        <v>R</v>
      </c>
      <c r="M470" t="str">
        <f t="shared" ca="1" si="214"/>
        <v/>
      </c>
      <c r="N470" t="str">
        <f t="shared" ca="1" si="214"/>
        <v/>
      </c>
      <c r="O470" t="str">
        <f t="shared" ca="1" si="214"/>
        <v/>
      </c>
      <c r="P470" t="str">
        <f t="shared" ca="1" si="214"/>
        <v/>
      </c>
      <c r="Q470" t="str">
        <f t="shared" ca="1" si="214"/>
        <v/>
      </c>
      <c r="R470" t="str">
        <f t="shared" ca="1" si="214"/>
        <v/>
      </c>
      <c r="S470" t="str">
        <f t="shared" ca="1" si="214"/>
        <v/>
      </c>
      <c r="T470" t="str">
        <f t="shared" ca="1" si="214"/>
        <v/>
      </c>
      <c r="U470" t="str">
        <f t="shared" ca="1" si="214"/>
        <v>X</v>
      </c>
      <c r="V470" t="str">
        <f t="shared" ca="1" si="214"/>
        <v/>
      </c>
      <c r="W470" t="str">
        <f t="shared" ca="1" si="210"/>
        <v/>
      </c>
      <c r="X470" t="str">
        <f t="shared" ca="1" si="210"/>
        <v/>
      </c>
      <c r="Y470" t="str">
        <f t="shared" ca="1" si="210"/>
        <v/>
      </c>
      <c r="Z470" t="str">
        <f t="shared" ca="1" si="210"/>
        <v/>
      </c>
      <c r="AA470" t="str">
        <f t="shared" ca="1" si="210"/>
        <v/>
      </c>
      <c r="AB470" t="str">
        <f t="shared" ca="1" si="189"/>
        <v/>
      </c>
      <c r="AC470" t="str">
        <f t="shared" ca="1" si="211"/>
        <v/>
      </c>
      <c r="AD470" t="str">
        <f t="shared" ca="1" si="211"/>
        <v/>
      </c>
      <c r="AE470" t="str">
        <f t="shared" ca="1" si="211"/>
        <v/>
      </c>
      <c r="AF470" t="str">
        <f t="shared" ca="1" si="211"/>
        <v/>
      </c>
      <c r="AG470" t="str">
        <f t="shared" ca="1" si="211"/>
        <v/>
      </c>
      <c r="AH470" t="str">
        <f t="shared" ca="1" si="211"/>
        <v/>
      </c>
      <c r="AI470" t="str">
        <f t="shared" ca="1" si="211"/>
        <v/>
      </c>
      <c r="AJ470" t="str">
        <f t="shared" ca="1" si="211"/>
        <v/>
      </c>
      <c r="AK470" t="str">
        <f t="shared" ca="1" si="211"/>
        <v/>
      </c>
      <c r="AL470" t="str">
        <f t="shared" ca="1" si="211"/>
        <v/>
      </c>
      <c r="AM470" t="str">
        <f t="shared" ca="1" si="211"/>
        <v/>
      </c>
    </row>
    <row r="471" spans="1:39" x14ac:dyDescent="0.25">
      <c r="A471">
        <f t="shared" ca="1" si="213"/>
        <v>2148.3000000000002</v>
      </c>
      <c r="B471">
        <f t="shared" ca="1" si="214"/>
        <v>40.799999999999997</v>
      </c>
      <c r="C471" s="16"/>
      <c r="D471" t="str">
        <f t="shared" ca="1" si="214"/>
        <v/>
      </c>
      <c r="E471" t="str">
        <f t="shared" ca="1" si="214"/>
        <v xml:space="preserve">Nahmakanta Lake (south end) (650) ...gravel beach </v>
      </c>
      <c r="F471" t="str">
        <f t="shared" ca="1" si="214"/>
        <v/>
      </c>
      <c r="G471">
        <f t="shared" ca="1" si="214"/>
        <v>265</v>
      </c>
      <c r="H471">
        <f t="shared" ca="1" si="214"/>
        <v>217</v>
      </c>
      <c r="I471" s="14" t="str">
        <f t="shared" ca="1" si="209"/>
        <v/>
      </c>
      <c r="J471" t="str">
        <f t="shared" ca="1" si="214"/>
        <v/>
      </c>
      <c r="K471" t="str">
        <f t="shared" ca="1" si="214"/>
        <v/>
      </c>
      <c r="L471" t="str">
        <f t="shared" ca="1" si="214"/>
        <v>R; w</v>
      </c>
      <c r="M471" t="str">
        <f t="shared" ca="1" si="214"/>
        <v/>
      </c>
      <c r="N471" t="str">
        <f t="shared" ca="1" si="214"/>
        <v/>
      </c>
      <c r="O471" t="str">
        <f t="shared" ca="1" si="214"/>
        <v/>
      </c>
      <c r="P471" t="str">
        <f t="shared" ca="1" si="214"/>
        <v/>
      </c>
      <c r="Q471" t="str">
        <f t="shared" ca="1" si="214"/>
        <v/>
      </c>
      <c r="R471" t="str">
        <f t="shared" ca="1" si="214"/>
        <v/>
      </c>
      <c r="S471" t="str">
        <f t="shared" ca="1" si="214"/>
        <v/>
      </c>
      <c r="T471" t="str">
        <f t="shared" ca="1" si="214"/>
        <v/>
      </c>
      <c r="U471" t="str">
        <f t="shared" ca="1" si="214"/>
        <v>X</v>
      </c>
      <c r="V471" t="str">
        <f t="shared" ca="1" si="214"/>
        <v/>
      </c>
      <c r="W471" t="str">
        <f t="shared" ref="W471:AA480" ca="1" si="215">IF(ISBLANK(INDIRECT(ADDRESS(ROW(),W$1,4,1,"Raw_Data"))),"",(INDIRECT(ADDRESS(ROW(),W$1,4,1,"Raw_Data"))))</f>
        <v/>
      </c>
      <c r="X471" t="str">
        <f t="shared" ca="1" si="215"/>
        <v/>
      </c>
      <c r="Y471" t="str">
        <f t="shared" ca="1" si="215"/>
        <v/>
      </c>
      <c r="Z471" t="str">
        <f t="shared" ca="1" si="215"/>
        <v/>
      </c>
      <c r="AA471" t="str">
        <f t="shared" ca="1" si="215"/>
        <v/>
      </c>
      <c r="AB471" t="str">
        <f t="shared" ca="1" si="189"/>
        <v/>
      </c>
      <c r="AC471" t="str">
        <f t="shared" ref="AC471:AM480" ca="1" si="216">IF(ISBLANK(INDIRECT(ADDRESS(ROW(),AC$1,4,1,"Raw_Data"))),"",(INDIRECT(ADDRESS(ROW(),AC$1,4,1,"Raw_Data"))))</f>
        <v/>
      </c>
      <c r="AD471" t="str">
        <f t="shared" ca="1" si="216"/>
        <v/>
      </c>
      <c r="AE471" t="str">
        <f t="shared" ca="1" si="216"/>
        <v/>
      </c>
      <c r="AF471" t="str">
        <f t="shared" ca="1" si="216"/>
        <v>X</v>
      </c>
      <c r="AG471" t="str">
        <f t="shared" ca="1" si="216"/>
        <v/>
      </c>
      <c r="AH471" t="str">
        <f t="shared" ca="1" si="216"/>
        <v/>
      </c>
      <c r="AI471" t="str">
        <f t="shared" ca="1" si="216"/>
        <v/>
      </c>
      <c r="AJ471" t="str">
        <f t="shared" ca="1" si="216"/>
        <v/>
      </c>
      <c r="AK471" t="str">
        <f t="shared" ca="1" si="216"/>
        <v/>
      </c>
      <c r="AL471" t="str">
        <f t="shared" ca="1" si="216"/>
        <v/>
      </c>
      <c r="AM471" t="str">
        <f t="shared" ca="1" si="216"/>
        <v/>
      </c>
    </row>
    <row r="472" spans="1:39" x14ac:dyDescent="0.25">
      <c r="A472">
        <f t="shared" ca="1" si="213"/>
        <v>2149.1999999999998</v>
      </c>
      <c r="B472">
        <f t="shared" ca="1" si="214"/>
        <v>39.9</v>
      </c>
      <c r="C472" s="16" t="s">
        <v>1024</v>
      </c>
      <c r="D472" t="str">
        <f t="shared" ca="1" si="214"/>
        <v/>
      </c>
      <c r="E472" t="str">
        <f t="shared" ca="1" si="214"/>
        <v>Prentiss Brook (590)</v>
      </c>
      <c r="F472" t="str">
        <f t="shared" ca="1" si="214"/>
        <v/>
      </c>
      <c r="G472">
        <f t="shared" ca="1" si="214"/>
        <v>265</v>
      </c>
      <c r="H472">
        <f t="shared" ca="1" si="214"/>
        <v>217</v>
      </c>
      <c r="I472" s="14" t="str">
        <f t="shared" ca="1" si="209"/>
        <v/>
      </c>
      <c r="J472" t="str">
        <f t="shared" ca="1" si="214"/>
        <v>MATC Maine Map 1</v>
      </c>
      <c r="K472" t="str">
        <f t="shared" ca="1" si="214"/>
        <v/>
      </c>
      <c r="L472" t="str">
        <f t="shared" ca="1" si="214"/>
        <v>w</v>
      </c>
      <c r="M472" t="str">
        <f t="shared" ca="1" si="214"/>
        <v/>
      </c>
      <c r="N472" t="str">
        <f t="shared" ca="1" si="214"/>
        <v/>
      </c>
      <c r="O472" t="str">
        <f t="shared" ca="1" si="214"/>
        <v/>
      </c>
      <c r="P472" t="str">
        <f t="shared" ca="1" si="214"/>
        <v/>
      </c>
      <c r="Q472" t="str">
        <f t="shared" ca="1" si="214"/>
        <v/>
      </c>
      <c r="R472" t="str">
        <f t="shared" ca="1" si="214"/>
        <v/>
      </c>
      <c r="S472" t="str">
        <f t="shared" ca="1" si="214"/>
        <v/>
      </c>
      <c r="T472" t="str">
        <f t="shared" ca="1" si="214"/>
        <v/>
      </c>
      <c r="U472" t="str">
        <f t="shared" ca="1" si="214"/>
        <v/>
      </c>
      <c r="V472" t="str">
        <f t="shared" ca="1" si="214"/>
        <v/>
      </c>
      <c r="W472" t="str">
        <f t="shared" ca="1" si="215"/>
        <v/>
      </c>
      <c r="X472" t="str">
        <f t="shared" ca="1" si="215"/>
        <v/>
      </c>
      <c r="Y472" t="str">
        <f t="shared" ca="1" si="215"/>
        <v/>
      </c>
      <c r="Z472" t="str">
        <f t="shared" ca="1" si="215"/>
        <v/>
      </c>
      <c r="AA472" t="str">
        <f t="shared" ca="1" si="215"/>
        <v/>
      </c>
      <c r="AB472" t="str">
        <f t="shared" ca="1" si="189"/>
        <v/>
      </c>
      <c r="AC472" t="str">
        <f t="shared" ca="1" si="216"/>
        <v/>
      </c>
      <c r="AD472" t="str">
        <f t="shared" ca="1" si="216"/>
        <v/>
      </c>
      <c r="AE472" t="str">
        <f t="shared" ca="1" si="216"/>
        <v/>
      </c>
      <c r="AF472" t="str">
        <f t="shared" ca="1" si="216"/>
        <v>X</v>
      </c>
      <c r="AG472" t="str">
        <f t="shared" ca="1" si="216"/>
        <v/>
      </c>
      <c r="AH472" t="str">
        <f t="shared" ca="1" si="216"/>
        <v/>
      </c>
      <c r="AI472" t="str">
        <f t="shared" ca="1" si="216"/>
        <v/>
      </c>
      <c r="AJ472" t="str">
        <f t="shared" ca="1" si="216"/>
        <v/>
      </c>
      <c r="AK472" t="str">
        <f t="shared" ca="1" si="216"/>
        <v/>
      </c>
      <c r="AL472" t="str">
        <f t="shared" ca="1" si="216"/>
        <v/>
      </c>
      <c r="AM472" t="str">
        <f t="shared" ca="1" si="216"/>
        <v/>
      </c>
    </row>
    <row r="473" spans="1:39" x14ac:dyDescent="0.25">
      <c r="A473">
        <f t="shared" ca="1" si="213"/>
        <v>2150.5</v>
      </c>
      <c r="B473">
        <f t="shared" ca="1" si="214"/>
        <v>38.6</v>
      </c>
      <c r="C473" s="16" t="s">
        <v>1049</v>
      </c>
      <c r="D473" t="str">
        <f t="shared" ca="1" si="214"/>
        <v/>
      </c>
      <c r="E473" t="str">
        <f t="shared" ca="1" si="214"/>
        <v xml:space="preserve">Sand Beach 50 ft. east (595) ...spring </v>
      </c>
      <c r="F473" t="str">
        <f t="shared" ca="1" si="214"/>
        <v/>
      </c>
      <c r="G473">
        <f t="shared" ca="1" si="214"/>
        <v>265</v>
      </c>
      <c r="H473">
        <f t="shared" ca="1" si="214"/>
        <v>220</v>
      </c>
      <c r="I473" s="14" t="str">
        <f t="shared" ca="1" si="209"/>
        <v/>
      </c>
      <c r="J473" t="str">
        <f t="shared" ca="1" si="214"/>
        <v/>
      </c>
      <c r="K473" t="str">
        <f t="shared" ca="1" si="214"/>
        <v/>
      </c>
      <c r="L473" t="str">
        <f t="shared" ca="1" si="214"/>
        <v>w</v>
      </c>
      <c r="M473" t="str">
        <f t="shared" ca="1" si="214"/>
        <v/>
      </c>
      <c r="N473" t="str">
        <f t="shared" ca="1" si="214"/>
        <v/>
      </c>
      <c r="O473" t="str">
        <f t="shared" ca="1" si="214"/>
        <v/>
      </c>
      <c r="P473" t="str">
        <f t="shared" ca="1" si="214"/>
        <v/>
      </c>
      <c r="Q473" t="str">
        <f t="shared" ca="1" si="214"/>
        <v/>
      </c>
      <c r="R473" t="str">
        <f t="shared" ca="1" si="214"/>
        <v/>
      </c>
      <c r="S473" t="str">
        <f t="shared" ca="1" si="214"/>
        <v/>
      </c>
      <c r="T473" t="str">
        <f t="shared" ca="1" si="214"/>
        <v/>
      </c>
      <c r="U473" t="str">
        <f t="shared" ca="1" si="214"/>
        <v/>
      </c>
      <c r="V473" t="str">
        <f t="shared" ca="1" si="214"/>
        <v/>
      </c>
      <c r="W473" t="str">
        <f t="shared" ca="1" si="215"/>
        <v/>
      </c>
      <c r="X473" t="str">
        <f t="shared" ca="1" si="215"/>
        <v/>
      </c>
      <c r="Y473" t="str">
        <f t="shared" ca="1" si="215"/>
        <v/>
      </c>
      <c r="Z473" t="str">
        <f t="shared" ca="1" si="215"/>
        <v/>
      </c>
      <c r="AA473" t="str">
        <f t="shared" ca="1" si="215"/>
        <v/>
      </c>
      <c r="AB473" t="str">
        <f t="shared" ca="1" si="189"/>
        <v/>
      </c>
      <c r="AC473" t="str">
        <f t="shared" ca="1" si="216"/>
        <v/>
      </c>
      <c r="AD473" t="str">
        <f t="shared" ca="1" si="216"/>
        <v/>
      </c>
      <c r="AE473" t="str">
        <f t="shared" ca="1" si="216"/>
        <v/>
      </c>
      <c r="AF473" t="str">
        <f t="shared" ca="1" si="216"/>
        <v>X</v>
      </c>
      <c r="AG473" t="str">
        <f t="shared" ca="1" si="216"/>
        <v/>
      </c>
      <c r="AH473" t="str">
        <f t="shared" ca="1" si="216"/>
        <v/>
      </c>
      <c r="AI473" t="str">
        <f t="shared" ca="1" si="216"/>
        <v/>
      </c>
      <c r="AJ473" t="str">
        <f t="shared" ca="1" si="216"/>
        <v/>
      </c>
      <c r="AK473" t="str">
        <f t="shared" ca="1" si="216"/>
        <v/>
      </c>
      <c r="AL473" t="str">
        <f t="shared" ca="1" si="216"/>
        <v/>
      </c>
      <c r="AM473" t="str">
        <f t="shared" ca="1" si="216"/>
        <v/>
      </c>
    </row>
    <row r="474" spans="1:39" x14ac:dyDescent="0.25">
      <c r="A474">
        <f t="shared" ca="1" si="213"/>
        <v>2150.8000000000002</v>
      </c>
      <c r="B474">
        <f t="shared" ca="1" si="214"/>
        <v>38.299999999999997</v>
      </c>
      <c r="C474" s="16" t="s">
        <v>1050</v>
      </c>
      <c r="D474" t="str">
        <f t="shared" ca="1" si="214"/>
        <v/>
      </c>
      <c r="E474" t="str">
        <f t="shared" ca="1" si="214"/>
        <v>Wadleigh Stream (680)</v>
      </c>
      <c r="F474" t="str">
        <f t="shared" ca="1" si="214"/>
        <v/>
      </c>
      <c r="G474">
        <f t="shared" ca="1" si="214"/>
        <v>265</v>
      </c>
      <c r="H474">
        <f t="shared" ca="1" si="214"/>
        <v>220</v>
      </c>
      <c r="I474" s="14" t="str">
        <f t="shared" ca="1" si="209"/>
        <v/>
      </c>
      <c r="J474" t="str">
        <f t="shared" ca="1" si="214"/>
        <v/>
      </c>
      <c r="K474" t="str">
        <f t="shared" ca="1" si="214"/>
        <v/>
      </c>
      <c r="L474" t="str">
        <f t="shared" ca="1" si="214"/>
        <v>w</v>
      </c>
      <c r="M474" t="str">
        <f t="shared" ca="1" si="214"/>
        <v/>
      </c>
      <c r="N474" t="str">
        <f t="shared" ca="1" si="214"/>
        <v/>
      </c>
      <c r="O474" t="str">
        <f t="shared" ca="1" si="214"/>
        <v/>
      </c>
      <c r="P474" t="str">
        <f t="shared" ca="1" si="214"/>
        <v/>
      </c>
      <c r="Q474" t="str">
        <f t="shared" ca="1" si="214"/>
        <v/>
      </c>
      <c r="R474" t="str">
        <f t="shared" ca="1" si="214"/>
        <v/>
      </c>
      <c r="S474" t="str">
        <f t="shared" ca="1" si="214"/>
        <v/>
      </c>
      <c r="T474" t="str">
        <f t="shared" ca="1" si="214"/>
        <v/>
      </c>
      <c r="U474" t="str">
        <f t="shared" ca="1" si="214"/>
        <v/>
      </c>
      <c r="V474" t="str">
        <f t="shared" ca="1" si="214"/>
        <v/>
      </c>
      <c r="W474" t="str">
        <f t="shared" ca="1" si="215"/>
        <v/>
      </c>
      <c r="X474" t="str">
        <f t="shared" ca="1" si="215"/>
        <v/>
      </c>
      <c r="Y474" t="str">
        <f t="shared" ca="1" si="215"/>
        <v/>
      </c>
      <c r="Z474" t="str">
        <f t="shared" ca="1" si="215"/>
        <v/>
      </c>
      <c r="AA474" t="str">
        <f t="shared" ca="1" si="215"/>
        <v/>
      </c>
      <c r="AB474" t="str">
        <f t="shared" ca="1" si="189"/>
        <v/>
      </c>
      <c r="AC474" t="str">
        <f t="shared" ca="1" si="216"/>
        <v/>
      </c>
      <c r="AD474" t="str">
        <f t="shared" ca="1" si="216"/>
        <v/>
      </c>
      <c r="AE474" t="str">
        <f t="shared" ca="1" si="216"/>
        <v/>
      </c>
      <c r="AF474" t="str">
        <f t="shared" ca="1" si="216"/>
        <v>X</v>
      </c>
      <c r="AG474" t="str">
        <f t="shared" ca="1" si="216"/>
        <v/>
      </c>
      <c r="AH474" t="str">
        <f t="shared" ca="1" si="216"/>
        <v/>
      </c>
      <c r="AI474" t="str">
        <f t="shared" ca="1" si="216"/>
        <v/>
      </c>
      <c r="AJ474" t="str">
        <f t="shared" ca="1" si="216"/>
        <v/>
      </c>
      <c r="AK474" t="str">
        <f t="shared" ca="1" si="216"/>
        <v/>
      </c>
      <c r="AL474" t="str">
        <f t="shared" ca="1" si="216"/>
        <v/>
      </c>
      <c r="AM474" t="str">
        <f t="shared" ca="1" si="216"/>
        <v/>
      </c>
    </row>
    <row r="475" spans="1:39" x14ac:dyDescent="0.25">
      <c r="A475">
        <f t="shared" ca="1" si="213"/>
        <v>2150.9</v>
      </c>
      <c r="B475">
        <f t="shared" ca="1" si="214"/>
        <v>38.200000000000003</v>
      </c>
      <c r="C475" s="16" t="s">
        <v>1046</v>
      </c>
      <c r="D475" t="str">
        <f t="shared" ca="1" si="214"/>
        <v>SHELTER</v>
      </c>
      <c r="E475" t="str">
        <f t="shared" ca="1" si="214"/>
        <v xml:space="preserve">Wadleigh Stream Lean-to (685") ...10.1mS; 8.1mN </v>
      </c>
      <c r="F475" t="str">
        <f t="shared" ca="1" si="214"/>
        <v>Water from unreliable stream.Can dry up during summer.</v>
      </c>
      <c r="G475">
        <f t="shared" ca="1" si="214"/>
        <v>265</v>
      </c>
      <c r="H475">
        <f t="shared" ca="1" si="214"/>
        <v>220</v>
      </c>
      <c r="I475" s="14" t="str">
        <f t="shared" ca="1" si="209"/>
        <v/>
      </c>
      <c r="J475" t="str">
        <f t="shared" ca="1" si="214"/>
        <v/>
      </c>
      <c r="K475" t="str">
        <f t="shared" ca="1" si="214"/>
        <v/>
      </c>
      <c r="L475" t="str">
        <f t="shared" ca="1" si="214"/>
        <v>S; w</v>
      </c>
      <c r="M475" t="str">
        <f t="shared" ca="1" si="214"/>
        <v/>
      </c>
      <c r="N475" t="str">
        <f t="shared" ca="1" si="214"/>
        <v/>
      </c>
      <c r="O475" t="str">
        <f t="shared" ca="1" si="214"/>
        <v/>
      </c>
      <c r="P475" t="str">
        <f t="shared" ca="1" si="214"/>
        <v/>
      </c>
      <c r="Q475" t="str">
        <f t="shared" ca="1" si="214"/>
        <v/>
      </c>
      <c r="R475" t="str">
        <f t="shared" ca="1" si="214"/>
        <v/>
      </c>
      <c r="S475" t="str">
        <f t="shared" ca="1" si="214"/>
        <v/>
      </c>
      <c r="T475" t="str">
        <f t="shared" ca="1" si="214"/>
        <v/>
      </c>
      <c r="U475" t="str">
        <f t="shared" ca="1" si="214"/>
        <v/>
      </c>
      <c r="V475" t="str">
        <f t="shared" ca="1" si="214"/>
        <v/>
      </c>
      <c r="W475" t="str">
        <f t="shared" ca="1" si="215"/>
        <v>X</v>
      </c>
      <c r="X475" t="str">
        <f t="shared" ca="1" si="215"/>
        <v/>
      </c>
      <c r="Y475" t="str">
        <f t="shared" ca="1" si="215"/>
        <v/>
      </c>
      <c r="Z475" t="str">
        <f t="shared" ca="1" si="215"/>
        <v/>
      </c>
      <c r="AA475" t="str">
        <f t="shared" ca="1" si="215"/>
        <v/>
      </c>
      <c r="AB475" t="str">
        <f t="shared" ca="1" si="189"/>
        <v/>
      </c>
      <c r="AC475" t="str">
        <f t="shared" ca="1" si="216"/>
        <v/>
      </c>
      <c r="AD475" t="str">
        <f t="shared" ca="1" si="216"/>
        <v/>
      </c>
      <c r="AE475" t="str">
        <f t="shared" ca="1" si="216"/>
        <v/>
      </c>
      <c r="AF475" t="str">
        <f t="shared" ca="1" si="216"/>
        <v>X</v>
      </c>
      <c r="AG475" t="str">
        <f t="shared" ca="1" si="216"/>
        <v/>
      </c>
      <c r="AH475" t="str">
        <f t="shared" ca="1" si="216"/>
        <v/>
      </c>
      <c r="AI475" t="str">
        <f t="shared" ca="1" si="216"/>
        <v/>
      </c>
      <c r="AJ475" t="str">
        <f t="shared" ca="1" si="216"/>
        <v/>
      </c>
      <c r="AK475">
        <f t="shared" ca="1" si="216"/>
        <v>-69.145200000000003</v>
      </c>
      <c r="AL475">
        <f t="shared" ca="1" si="216"/>
        <v>45.747329999999998</v>
      </c>
      <c r="AM475">
        <f t="shared" ca="1" si="216"/>
        <v>717</v>
      </c>
    </row>
    <row r="476" spans="1:39" x14ac:dyDescent="0.25">
      <c r="A476">
        <f t="shared" ca="1" si="213"/>
        <v>2152.8000000000002</v>
      </c>
      <c r="B476">
        <f t="shared" ca="1" si="214"/>
        <v>36.299999999999997</v>
      </c>
      <c r="C476" s="16"/>
      <c r="D476" t="str">
        <f t="shared" ca="1" si="214"/>
        <v/>
      </c>
      <c r="E476" t="str">
        <f t="shared" ca="1" si="214"/>
        <v xml:space="preserve">Nesuntabunt Mountain (1520)...views </v>
      </c>
      <c r="F476" t="str">
        <f t="shared" ref="B476:V491" ca="1" si="217">IF(ISBLANK(INDIRECT(ADDRESS(ROW(),F$1,4,1,"Raw_Data"))),"",(INDIRECT(ADDRESS(ROW(),F$1,4,1,"Raw_Data"))))</f>
        <v/>
      </c>
      <c r="G476">
        <f t="shared" ca="1" si="217"/>
        <v>265</v>
      </c>
      <c r="H476">
        <f t="shared" ca="1" si="217"/>
        <v>220</v>
      </c>
      <c r="I476" s="14" t="str">
        <f t="shared" ca="1" si="217"/>
        <v/>
      </c>
      <c r="J476" t="str">
        <f t="shared" ca="1" si="217"/>
        <v/>
      </c>
      <c r="K476" t="str">
        <f t="shared" ca="1" si="217"/>
        <v/>
      </c>
      <c r="L476" t="str">
        <f t="shared" ca="1" si="217"/>
        <v/>
      </c>
      <c r="M476" t="str">
        <f t="shared" ca="1" si="217"/>
        <v/>
      </c>
      <c r="N476" t="str">
        <f t="shared" ca="1" si="217"/>
        <v/>
      </c>
      <c r="O476" t="str">
        <f t="shared" ca="1" si="217"/>
        <v/>
      </c>
      <c r="P476" t="str">
        <f t="shared" ca="1" si="217"/>
        <v/>
      </c>
      <c r="Q476" t="str">
        <f t="shared" ca="1" si="217"/>
        <v/>
      </c>
      <c r="R476" t="str">
        <f t="shared" ca="1" si="217"/>
        <v/>
      </c>
      <c r="S476" t="str">
        <f t="shared" ca="1" si="217"/>
        <v/>
      </c>
      <c r="T476" t="str">
        <f t="shared" ca="1" si="217"/>
        <v/>
      </c>
      <c r="U476" t="str">
        <f t="shared" ca="1" si="217"/>
        <v/>
      </c>
      <c r="V476" t="str">
        <f t="shared" ca="1" si="217"/>
        <v/>
      </c>
      <c r="W476" t="str">
        <f t="shared" ca="1" si="215"/>
        <v/>
      </c>
      <c r="X476" t="str">
        <f t="shared" ca="1" si="215"/>
        <v/>
      </c>
      <c r="Y476" t="str">
        <f t="shared" ca="1" si="215"/>
        <v/>
      </c>
      <c r="Z476" t="str">
        <f t="shared" ca="1" si="215"/>
        <v/>
      </c>
      <c r="AA476" t="str">
        <f t="shared" ca="1" si="215"/>
        <v/>
      </c>
      <c r="AB476" t="str">
        <f t="shared" ca="1" si="189"/>
        <v/>
      </c>
      <c r="AC476" t="str">
        <f t="shared" ca="1" si="216"/>
        <v/>
      </c>
      <c r="AD476" t="str">
        <f t="shared" ca="1" si="216"/>
        <v/>
      </c>
      <c r="AE476" t="str">
        <f t="shared" ca="1" si="216"/>
        <v/>
      </c>
      <c r="AF476" t="str">
        <f t="shared" ca="1" si="216"/>
        <v/>
      </c>
      <c r="AG476" t="str">
        <f t="shared" ca="1" si="216"/>
        <v/>
      </c>
      <c r="AH476" t="str">
        <f t="shared" ca="1" si="216"/>
        <v/>
      </c>
      <c r="AI476" t="str">
        <f t="shared" ca="1" si="216"/>
        <v/>
      </c>
      <c r="AJ476" t="str">
        <f t="shared" ca="1" si="216"/>
        <v/>
      </c>
      <c r="AK476" t="str">
        <f t="shared" ca="1" si="216"/>
        <v/>
      </c>
      <c r="AL476" t="str">
        <f t="shared" ca="1" si="216"/>
        <v/>
      </c>
      <c r="AM476" t="str">
        <f t="shared" ca="1" si="216"/>
        <v/>
      </c>
    </row>
    <row r="477" spans="1:39" x14ac:dyDescent="0.25">
      <c r="A477">
        <f t="shared" ca="1" si="213"/>
        <v>2154</v>
      </c>
      <c r="B477">
        <f t="shared" ca="1" si="217"/>
        <v>35.1</v>
      </c>
      <c r="C477" s="16" t="s">
        <v>1051</v>
      </c>
      <c r="D477" t="str">
        <f t="shared" ca="1" si="217"/>
        <v/>
      </c>
      <c r="E477" t="str">
        <f t="shared" ca="1" si="217"/>
        <v xml:space="preserve">Logging Road (1010)...gravel </v>
      </c>
      <c r="F477" t="str">
        <f t="shared" ca="1" si="217"/>
        <v/>
      </c>
      <c r="G477">
        <f t="shared" ca="1" si="217"/>
        <v>265</v>
      </c>
      <c r="H477">
        <f t="shared" ca="1" si="217"/>
        <v>220</v>
      </c>
      <c r="I477" s="14" t="str">
        <f t="shared" ca="1" si="217"/>
        <v/>
      </c>
      <c r="J477" t="str">
        <f t="shared" ca="1" si="217"/>
        <v/>
      </c>
      <c r="K477" t="str">
        <f t="shared" ca="1" si="217"/>
        <v/>
      </c>
      <c r="L477" t="str">
        <f t="shared" ca="1" si="217"/>
        <v>R</v>
      </c>
      <c r="M477" t="str">
        <f t="shared" ca="1" si="217"/>
        <v/>
      </c>
      <c r="N477" t="str">
        <f t="shared" ca="1" si="217"/>
        <v/>
      </c>
      <c r="O477" t="str">
        <f t="shared" ca="1" si="217"/>
        <v/>
      </c>
      <c r="P477" t="str">
        <f t="shared" ca="1" si="217"/>
        <v/>
      </c>
      <c r="Q477" t="str">
        <f t="shared" ca="1" si="217"/>
        <v/>
      </c>
      <c r="R477" t="str">
        <f t="shared" ca="1" si="217"/>
        <v/>
      </c>
      <c r="S477" t="str">
        <f t="shared" ca="1" si="217"/>
        <v/>
      </c>
      <c r="T477" t="str">
        <f t="shared" ca="1" si="217"/>
        <v/>
      </c>
      <c r="U477" t="str">
        <f t="shared" ca="1" si="217"/>
        <v>X</v>
      </c>
      <c r="V477" t="str">
        <f t="shared" ca="1" si="217"/>
        <v/>
      </c>
      <c r="W477" t="str">
        <f t="shared" ca="1" si="215"/>
        <v/>
      </c>
      <c r="X477" t="str">
        <f t="shared" ca="1" si="215"/>
        <v/>
      </c>
      <c r="Y477" t="str">
        <f t="shared" ca="1" si="215"/>
        <v/>
      </c>
      <c r="Z477" t="str">
        <f t="shared" ca="1" si="215"/>
        <v/>
      </c>
      <c r="AA477" t="str">
        <f t="shared" ca="1" si="215"/>
        <v/>
      </c>
      <c r="AB477" t="str">
        <f t="shared" ca="1" si="189"/>
        <v/>
      </c>
      <c r="AC477" t="str">
        <f t="shared" ca="1" si="216"/>
        <v/>
      </c>
      <c r="AD477" t="str">
        <f t="shared" ca="1" si="216"/>
        <v/>
      </c>
      <c r="AE477" t="str">
        <f t="shared" ca="1" si="216"/>
        <v/>
      </c>
      <c r="AF477" t="str">
        <f t="shared" ca="1" si="216"/>
        <v/>
      </c>
      <c r="AG477" t="str">
        <f t="shared" ca="1" si="216"/>
        <v/>
      </c>
      <c r="AH477" t="str">
        <f t="shared" ca="1" si="216"/>
        <v/>
      </c>
      <c r="AI477" t="str">
        <f t="shared" ca="1" si="216"/>
        <v/>
      </c>
      <c r="AJ477" t="str">
        <f t="shared" ca="1" si="216"/>
        <v/>
      </c>
      <c r="AK477" t="str">
        <f t="shared" ca="1" si="216"/>
        <v/>
      </c>
      <c r="AL477" t="str">
        <f t="shared" ca="1" si="216"/>
        <v/>
      </c>
      <c r="AM477" t="str">
        <f t="shared" ca="1" si="216"/>
        <v/>
      </c>
    </row>
    <row r="478" spans="1:39" x14ac:dyDescent="0.25">
      <c r="A478">
        <f t="shared" ca="1" si="213"/>
        <v>2155.1999999999998</v>
      </c>
      <c r="B478">
        <f t="shared" ca="1" si="217"/>
        <v>33.9</v>
      </c>
      <c r="C478" s="16" t="s">
        <v>1049</v>
      </c>
      <c r="D478" t="str">
        <f t="shared" ca="1" si="217"/>
        <v/>
      </c>
      <c r="E478" t="str">
        <f t="shared" ca="1" si="217"/>
        <v>Crescent Pond (west end) (980)</v>
      </c>
      <c r="F478" t="str">
        <f t="shared" ca="1" si="217"/>
        <v/>
      </c>
      <c r="G478">
        <f t="shared" ca="1" si="217"/>
        <v>265</v>
      </c>
      <c r="H478">
        <f t="shared" ca="1" si="217"/>
        <v>220</v>
      </c>
      <c r="I478" s="14" t="str">
        <f t="shared" ca="1" si="217"/>
        <v/>
      </c>
      <c r="J478" t="str">
        <f t="shared" ca="1" si="217"/>
        <v/>
      </c>
      <c r="K478" t="str">
        <f t="shared" ca="1" si="217"/>
        <v/>
      </c>
      <c r="L478" t="str">
        <f t="shared" ca="1" si="217"/>
        <v>w</v>
      </c>
      <c r="M478" t="str">
        <f t="shared" ca="1" si="217"/>
        <v/>
      </c>
      <c r="N478" t="str">
        <f t="shared" ca="1" si="217"/>
        <v/>
      </c>
      <c r="O478" t="str">
        <f t="shared" ca="1" si="217"/>
        <v/>
      </c>
      <c r="P478" t="str">
        <f t="shared" ca="1" si="217"/>
        <v/>
      </c>
      <c r="Q478" t="str">
        <f t="shared" ca="1" si="217"/>
        <v/>
      </c>
      <c r="R478" t="str">
        <f t="shared" ca="1" si="217"/>
        <v/>
      </c>
      <c r="S478" t="str">
        <f t="shared" ca="1" si="217"/>
        <v/>
      </c>
      <c r="T478" t="str">
        <f t="shared" ca="1" si="217"/>
        <v/>
      </c>
      <c r="U478" t="str">
        <f t="shared" ca="1" si="217"/>
        <v/>
      </c>
      <c r="V478" t="str">
        <f t="shared" ca="1" si="217"/>
        <v/>
      </c>
      <c r="W478" t="str">
        <f t="shared" ca="1" si="215"/>
        <v/>
      </c>
      <c r="X478" t="str">
        <f t="shared" ca="1" si="215"/>
        <v/>
      </c>
      <c r="Y478" t="str">
        <f t="shared" ca="1" si="215"/>
        <v/>
      </c>
      <c r="Z478" t="str">
        <f t="shared" ca="1" si="215"/>
        <v/>
      </c>
      <c r="AA478" t="str">
        <f t="shared" ca="1" si="215"/>
        <v/>
      </c>
      <c r="AB478" t="str">
        <f t="shared" ca="1" si="189"/>
        <v/>
      </c>
      <c r="AC478" t="str">
        <f t="shared" ca="1" si="216"/>
        <v/>
      </c>
      <c r="AD478" t="str">
        <f t="shared" ca="1" si="216"/>
        <v/>
      </c>
      <c r="AE478" t="str">
        <f t="shared" ca="1" si="216"/>
        <v/>
      </c>
      <c r="AF478" t="str">
        <f t="shared" ca="1" si="216"/>
        <v>X</v>
      </c>
      <c r="AG478" t="str">
        <f t="shared" ca="1" si="216"/>
        <v/>
      </c>
      <c r="AH478" t="str">
        <f t="shared" ca="1" si="216"/>
        <v/>
      </c>
      <c r="AI478" t="str">
        <f t="shared" ca="1" si="216"/>
        <v/>
      </c>
      <c r="AJ478" t="str">
        <f t="shared" ca="1" si="216"/>
        <v/>
      </c>
      <c r="AK478" t="str">
        <f t="shared" ca="1" si="216"/>
        <v/>
      </c>
      <c r="AL478" t="str">
        <f t="shared" ca="1" si="216"/>
        <v/>
      </c>
      <c r="AM478" t="str">
        <f t="shared" ca="1" si="216"/>
        <v/>
      </c>
    </row>
    <row r="479" spans="1:39" x14ac:dyDescent="0.25">
      <c r="A479">
        <f t="shared" ca="1" si="213"/>
        <v>2155.6</v>
      </c>
      <c r="B479">
        <f t="shared" ca="1" si="217"/>
        <v>33.5</v>
      </c>
      <c r="C479" s="16" t="s">
        <v>1050</v>
      </c>
      <c r="D479" t="str">
        <f t="shared" ca="1" si="217"/>
        <v/>
      </c>
      <c r="E479" t="str">
        <f t="shared" ca="1" si="217"/>
        <v xml:space="preserve">Pollywog Gorge (1050)...views </v>
      </c>
      <c r="F479" t="str">
        <f t="shared" ca="1" si="217"/>
        <v/>
      </c>
      <c r="G479">
        <f t="shared" ca="1" si="217"/>
        <v>265</v>
      </c>
      <c r="H479">
        <f t="shared" ca="1" si="217"/>
        <v>220</v>
      </c>
      <c r="I479" s="14" t="str">
        <f t="shared" ca="1" si="217"/>
        <v/>
      </c>
      <c r="J479" t="str">
        <f t="shared" ca="1" si="217"/>
        <v/>
      </c>
      <c r="K479" t="str">
        <f t="shared" ca="1" si="217"/>
        <v/>
      </c>
      <c r="L479" t="str">
        <f t="shared" ca="1" si="217"/>
        <v/>
      </c>
      <c r="M479" t="str">
        <f t="shared" ca="1" si="217"/>
        <v/>
      </c>
      <c r="N479" t="str">
        <f t="shared" ca="1" si="217"/>
        <v/>
      </c>
      <c r="O479" t="str">
        <f t="shared" ca="1" si="217"/>
        <v/>
      </c>
      <c r="P479" t="str">
        <f t="shared" ca="1" si="217"/>
        <v/>
      </c>
      <c r="Q479" t="str">
        <f t="shared" ca="1" si="217"/>
        <v/>
      </c>
      <c r="R479" t="str">
        <f t="shared" ca="1" si="217"/>
        <v/>
      </c>
      <c r="S479" t="str">
        <f t="shared" ca="1" si="217"/>
        <v/>
      </c>
      <c r="T479" t="str">
        <f t="shared" ca="1" si="217"/>
        <v/>
      </c>
      <c r="U479" t="str">
        <f t="shared" ca="1" si="217"/>
        <v/>
      </c>
      <c r="V479" t="str">
        <f t="shared" ca="1" si="217"/>
        <v/>
      </c>
      <c r="W479" t="str">
        <f t="shared" ca="1" si="215"/>
        <v/>
      </c>
      <c r="X479" t="str">
        <f t="shared" ca="1" si="215"/>
        <v/>
      </c>
      <c r="Y479" t="str">
        <f t="shared" ca="1" si="215"/>
        <v/>
      </c>
      <c r="Z479" t="str">
        <f t="shared" ca="1" si="215"/>
        <v/>
      </c>
      <c r="AA479" t="str">
        <f t="shared" ca="1" si="215"/>
        <v/>
      </c>
      <c r="AB479" t="str">
        <f t="shared" ca="1" si="189"/>
        <v/>
      </c>
      <c r="AC479" t="str">
        <f t="shared" ca="1" si="216"/>
        <v/>
      </c>
      <c r="AD479" t="str">
        <f t="shared" ca="1" si="216"/>
        <v/>
      </c>
      <c r="AE479" t="str">
        <f t="shared" ca="1" si="216"/>
        <v/>
      </c>
      <c r="AF479" t="str">
        <f t="shared" ca="1" si="216"/>
        <v/>
      </c>
      <c r="AG479" t="str">
        <f t="shared" ca="1" si="216"/>
        <v/>
      </c>
      <c r="AH479" t="str">
        <f t="shared" ca="1" si="216"/>
        <v/>
      </c>
      <c r="AI479" t="str">
        <f t="shared" ca="1" si="216"/>
        <v/>
      </c>
      <c r="AJ479" t="str">
        <f t="shared" ca="1" si="216"/>
        <v/>
      </c>
      <c r="AK479" t="str">
        <f t="shared" ca="1" si="216"/>
        <v/>
      </c>
      <c r="AL479" t="str">
        <f t="shared" ca="1" si="216"/>
        <v/>
      </c>
      <c r="AM479" t="str">
        <f t="shared" ca="1" si="216"/>
        <v/>
      </c>
    </row>
    <row r="480" spans="1:39" x14ac:dyDescent="0.25">
      <c r="A480">
        <f t="shared" ca="1" si="213"/>
        <v>2156.6</v>
      </c>
      <c r="B480">
        <f t="shared" ca="1" si="217"/>
        <v>32.5</v>
      </c>
      <c r="C480" s="16" t="s">
        <v>1052</v>
      </c>
      <c r="D480" t="str">
        <f t="shared" ca="1" si="217"/>
        <v/>
      </c>
      <c r="E480" t="str">
        <f t="shared" ca="1" si="217"/>
        <v xml:space="preserve">Pollywog Stream (682)...logging road bridge </v>
      </c>
      <c r="F480" t="str">
        <f t="shared" ca="1" si="217"/>
        <v/>
      </c>
      <c r="G480">
        <f t="shared" ca="1" si="217"/>
        <v>265</v>
      </c>
      <c r="H480">
        <f t="shared" ca="1" si="217"/>
        <v>220</v>
      </c>
      <c r="I480" s="14" t="str">
        <f t="shared" ca="1" si="217"/>
        <v/>
      </c>
      <c r="J480" t="str">
        <f t="shared" ca="1" si="217"/>
        <v/>
      </c>
      <c r="K480" t="str">
        <f t="shared" ca="1" si="217"/>
        <v/>
      </c>
      <c r="L480" t="str">
        <f t="shared" ca="1" si="217"/>
        <v>R; P; w</v>
      </c>
      <c r="M480" t="str">
        <f t="shared" ca="1" si="217"/>
        <v/>
      </c>
      <c r="N480" t="str">
        <f t="shared" ca="1" si="217"/>
        <v/>
      </c>
      <c r="O480" t="str">
        <f t="shared" ca="1" si="217"/>
        <v/>
      </c>
      <c r="P480" t="str">
        <f t="shared" ca="1" si="217"/>
        <v/>
      </c>
      <c r="Q480" t="str">
        <f t="shared" ca="1" si="217"/>
        <v/>
      </c>
      <c r="R480" t="str">
        <f t="shared" ca="1" si="217"/>
        <v/>
      </c>
      <c r="S480" t="str">
        <f t="shared" ca="1" si="217"/>
        <v/>
      </c>
      <c r="T480" t="str">
        <f t="shared" ca="1" si="217"/>
        <v/>
      </c>
      <c r="U480" t="str">
        <f t="shared" ca="1" si="217"/>
        <v>X</v>
      </c>
      <c r="V480" t="str">
        <f t="shared" ca="1" si="217"/>
        <v/>
      </c>
      <c r="W480" t="str">
        <f t="shared" ca="1" si="215"/>
        <v/>
      </c>
      <c r="X480" t="str">
        <f t="shared" ca="1" si="215"/>
        <v/>
      </c>
      <c r="Y480" t="str">
        <f t="shared" ca="1" si="215"/>
        <v/>
      </c>
      <c r="Z480" t="str">
        <f t="shared" ca="1" si="215"/>
        <v/>
      </c>
      <c r="AA480" t="str">
        <f t="shared" ca="1" si="215"/>
        <v/>
      </c>
      <c r="AB480" t="str">
        <f t="shared" ca="1" si="189"/>
        <v/>
      </c>
      <c r="AC480" t="str">
        <f t="shared" ca="1" si="216"/>
        <v/>
      </c>
      <c r="AD480" t="str">
        <f t="shared" ca="1" si="216"/>
        <v/>
      </c>
      <c r="AE480" t="str">
        <f t="shared" ca="1" si="216"/>
        <v/>
      </c>
      <c r="AF480" t="str">
        <f t="shared" ca="1" si="216"/>
        <v>X</v>
      </c>
      <c r="AG480" t="str">
        <f t="shared" ca="1" si="216"/>
        <v/>
      </c>
      <c r="AH480" t="str">
        <f t="shared" ca="1" si="216"/>
        <v/>
      </c>
      <c r="AI480" t="str">
        <f t="shared" ca="1" si="216"/>
        <v/>
      </c>
      <c r="AJ480" t="str">
        <f t="shared" ca="1" si="216"/>
        <v/>
      </c>
      <c r="AK480" t="str">
        <f t="shared" ca="1" si="216"/>
        <v/>
      </c>
      <c r="AL480" t="str">
        <f t="shared" ca="1" si="216"/>
        <v/>
      </c>
      <c r="AM480" t="str">
        <f t="shared" ca="1" si="216"/>
        <v/>
      </c>
    </row>
    <row r="481" spans="1:39" x14ac:dyDescent="0.25">
      <c r="A481">
        <f t="shared" ca="1" si="213"/>
        <v>2157.3000000000002</v>
      </c>
      <c r="B481">
        <f t="shared" ca="1" si="217"/>
        <v>31.8</v>
      </c>
      <c r="C481" s="16" t="s">
        <v>1046</v>
      </c>
      <c r="D481" t="str">
        <f t="shared" ca="1" si="217"/>
        <v/>
      </c>
      <c r="E481" t="str">
        <f t="shared" ca="1" si="217"/>
        <v xml:space="preserve">Flume in gorge (1000)...remains of old logging dam </v>
      </c>
      <c r="F481" t="str">
        <f t="shared" ca="1" si="217"/>
        <v/>
      </c>
      <c r="G481">
        <f t="shared" ca="1" si="217"/>
        <v>265</v>
      </c>
      <c r="H481">
        <f t="shared" ca="1" si="217"/>
        <v>220</v>
      </c>
      <c r="I481" s="14" t="str">
        <f t="shared" ca="1" si="217"/>
        <v/>
      </c>
      <c r="J481" t="str">
        <f t="shared" ca="1" si="217"/>
        <v/>
      </c>
      <c r="K481" t="str">
        <f t="shared" ca="1" si="217"/>
        <v/>
      </c>
      <c r="L481" t="str">
        <f t="shared" ca="1" si="217"/>
        <v/>
      </c>
      <c r="M481" t="str">
        <f t="shared" ca="1" si="217"/>
        <v/>
      </c>
      <c r="N481" t="str">
        <f t="shared" ca="1" si="217"/>
        <v/>
      </c>
      <c r="O481" t="str">
        <f t="shared" ca="1" si="217"/>
        <v/>
      </c>
      <c r="P481" t="str">
        <f t="shared" ca="1" si="217"/>
        <v/>
      </c>
      <c r="Q481" t="str">
        <f t="shared" ca="1" si="217"/>
        <v/>
      </c>
      <c r="R481" t="str">
        <f t="shared" ca="1" si="217"/>
        <v/>
      </c>
      <c r="S481" t="str">
        <f t="shared" ca="1" si="217"/>
        <v/>
      </c>
      <c r="T481" t="str">
        <f t="shared" ca="1" si="217"/>
        <v/>
      </c>
      <c r="U481" t="str">
        <f t="shared" ca="1" si="217"/>
        <v/>
      </c>
      <c r="V481" t="str">
        <f t="shared" ca="1" si="217"/>
        <v/>
      </c>
      <c r="W481" t="str">
        <f t="shared" ref="W481:AA490" ca="1" si="218">IF(ISBLANK(INDIRECT(ADDRESS(ROW(),W$1,4,1,"Raw_Data"))),"",(INDIRECT(ADDRESS(ROW(),W$1,4,1,"Raw_Data"))))</f>
        <v/>
      </c>
      <c r="X481" t="str">
        <f t="shared" ca="1" si="218"/>
        <v/>
      </c>
      <c r="Y481" t="str">
        <f t="shared" ca="1" si="218"/>
        <v/>
      </c>
      <c r="Z481" t="str">
        <f t="shared" ca="1" si="218"/>
        <v/>
      </c>
      <c r="AA481" t="str">
        <f t="shared" ca="1" si="218"/>
        <v/>
      </c>
      <c r="AB481" t="str">
        <f t="shared" ca="1" si="189"/>
        <v/>
      </c>
      <c r="AC481" t="str">
        <f t="shared" ref="AC481:AM490" ca="1" si="219">IF(ISBLANK(INDIRECT(ADDRESS(ROW(),AC$1,4,1,"Raw_Data"))),"",(INDIRECT(ADDRESS(ROW(),AC$1,4,1,"Raw_Data"))))</f>
        <v/>
      </c>
      <c r="AD481" t="str">
        <f t="shared" ca="1" si="219"/>
        <v/>
      </c>
      <c r="AE481" t="str">
        <f t="shared" ca="1" si="219"/>
        <v/>
      </c>
      <c r="AF481" t="str">
        <f t="shared" ca="1" si="219"/>
        <v/>
      </c>
      <c r="AG481" t="str">
        <f t="shared" ca="1" si="219"/>
        <v/>
      </c>
      <c r="AH481" t="str">
        <f t="shared" ca="1" si="219"/>
        <v/>
      </c>
      <c r="AI481" t="str">
        <f t="shared" ca="1" si="219"/>
        <v/>
      </c>
      <c r="AJ481" t="str">
        <f t="shared" ca="1" si="219"/>
        <v/>
      </c>
      <c r="AK481" t="str">
        <f t="shared" ca="1" si="219"/>
        <v/>
      </c>
      <c r="AL481" t="str">
        <f t="shared" ca="1" si="219"/>
        <v/>
      </c>
      <c r="AM481" t="str">
        <f t="shared" ca="1" si="219"/>
        <v/>
      </c>
    </row>
    <row r="482" spans="1:39" x14ac:dyDescent="0.25">
      <c r="A482">
        <f t="shared" ca="1" si="213"/>
        <v>2158.6</v>
      </c>
      <c r="B482">
        <f t="shared" ca="1" si="217"/>
        <v>30.5</v>
      </c>
      <c r="C482" s="16" t="s">
        <v>1053</v>
      </c>
      <c r="D482" t="str">
        <f t="shared" ca="1" si="217"/>
        <v/>
      </c>
      <c r="E482" t="str">
        <f t="shared" ca="1" si="217"/>
        <v>Murphy Pond Outlet Stream (1020")</v>
      </c>
      <c r="F482" t="str">
        <f t="shared" ca="1" si="217"/>
        <v/>
      </c>
      <c r="G482">
        <f t="shared" ca="1" si="217"/>
        <v>265</v>
      </c>
      <c r="H482">
        <f t="shared" ca="1" si="217"/>
        <v>220</v>
      </c>
      <c r="I482" s="14" t="str">
        <f t="shared" ca="1" si="217"/>
        <v/>
      </c>
      <c r="J482" t="str">
        <f t="shared" ca="1" si="217"/>
        <v/>
      </c>
      <c r="K482" t="str">
        <f t="shared" ca="1" si="217"/>
        <v/>
      </c>
      <c r="L482" t="str">
        <f t="shared" ca="1" si="217"/>
        <v>w</v>
      </c>
      <c r="M482" t="str">
        <f t="shared" ca="1" si="217"/>
        <v/>
      </c>
      <c r="N482" t="str">
        <f t="shared" ca="1" si="217"/>
        <v/>
      </c>
      <c r="O482" t="str">
        <f t="shared" ca="1" si="217"/>
        <v/>
      </c>
      <c r="P482" t="str">
        <f t="shared" ca="1" si="217"/>
        <v/>
      </c>
      <c r="Q482" t="str">
        <f t="shared" ca="1" si="217"/>
        <v/>
      </c>
      <c r="R482" t="str">
        <f t="shared" ca="1" si="217"/>
        <v/>
      </c>
      <c r="S482" t="str">
        <f t="shared" ca="1" si="217"/>
        <v/>
      </c>
      <c r="T482" t="str">
        <f t="shared" ca="1" si="217"/>
        <v/>
      </c>
      <c r="U482" t="str">
        <f t="shared" ca="1" si="217"/>
        <v/>
      </c>
      <c r="V482" t="str">
        <f t="shared" ca="1" si="217"/>
        <v/>
      </c>
      <c r="W482" t="str">
        <f t="shared" ca="1" si="218"/>
        <v/>
      </c>
      <c r="X482" t="str">
        <f t="shared" ca="1" si="218"/>
        <v/>
      </c>
      <c r="Y482" t="str">
        <f t="shared" ca="1" si="218"/>
        <v/>
      </c>
      <c r="Z482" t="str">
        <f t="shared" ca="1" si="218"/>
        <v/>
      </c>
      <c r="AA482" t="str">
        <f t="shared" ca="1" si="218"/>
        <v/>
      </c>
      <c r="AB482" t="str">
        <f t="shared" ref="AB482:AB523" ca="1" si="220">IF(ISBLANK(INDIRECT(ADDRESS(ROW(),AB$1,4,1,"Raw_Data"))),"",(INDIRECT(ADDRESS(ROW(),AB$1,4,1,"Raw_Data"))))</f>
        <v/>
      </c>
      <c r="AC482" t="str">
        <f t="shared" ca="1" si="219"/>
        <v/>
      </c>
      <c r="AD482" t="str">
        <f t="shared" ca="1" si="219"/>
        <v/>
      </c>
      <c r="AE482" t="str">
        <f t="shared" ca="1" si="219"/>
        <v/>
      </c>
      <c r="AF482" t="str">
        <f t="shared" ca="1" si="219"/>
        <v>X</v>
      </c>
      <c r="AG482" t="str">
        <f t="shared" ca="1" si="219"/>
        <v/>
      </c>
      <c r="AH482" t="str">
        <f t="shared" ca="1" si="219"/>
        <v/>
      </c>
      <c r="AI482" t="str">
        <f t="shared" ca="1" si="219"/>
        <v/>
      </c>
      <c r="AJ482" t="str">
        <f t="shared" ca="1" si="219"/>
        <v/>
      </c>
      <c r="AK482" t="str">
        <f t="shared" ca="1" si="219"/>
        <v/>
      </c>
      <c r="AL482" t="str">
        <f t="shared" ca="1" si="219"/>
        <v/>
      </c>
      <c r="AM482" t="str">
        <f t="shared" ca="1" si="219"/>
        <v/>
      </c>
    </row>
    <row r="483" spans="1:39" x14ac:dyDescent="0.25">
      <c r="A483">
        <f t="shared" ca="1" si="213"/>
        <v>2159</v>
      </c>
      <c r="B483">
        <f t="shared" ca="1" si="217"/>
        <v>30.1</v>
      </c>
      <c r="C483" s="16" t="s">
        <v>1054</v>
      </c>
      <c r="D483" t="str">
        <f t="shared" ca="1" si="217"/>
        <v>SHELTER</v>
      </c>
      <c r="E483" t="str">
        <f t="shared" ca="1" si="217"/>
        <v xml:space="preserve">Rainbow Stream Lean-to (1020) ...8.1mS; 11.5mN </v>
      </c>
      <c r="F483" t="str">
        <f t="shared" ca="1" si="217"/>
        <v>Water source is Rainbow Stream  in front of the Shelter. Excellent swimming hole.</v>
      </c>
      <c r="G483">
        <f t="shared" ca="1" si="217"/>
        <v>265</v>
      </c>
      <c r="H483">
        <f t="shared" ca="1" si="217"/>
        <v>220</v>
      </c>
      <c r="I483" s="14" t="str">
        <f t="shared" ca="1" si="217"/>
        <v/>
      </c>
      <c r="J483" t="str">
        <f t="shared" ref="J483:V484" ca="1" si="221">IF(ISBLANK(INDIRECT(ADDRESS(ROW(),J$1,4,1,"Raw_Data"))),"",(INDIRECT(ADDRESS(ROW(),J$1,4,1,"Raw_Data"))))</f>
        <v/>
      </c>
      <c r="K483" t="str">
        <f t="shared" ca="1" si="221"/>
        <v/>
      </c>
      <c r="L483" t="str">
        <f t="shared" ca="1" si="221"/>
        <v>S; C; w</v>
      </c>
      <c r="M483" t="str">
        <f t="shared" ca="1" si="221"/>
        <v/>
      </c>
      <c r="N483" t="str">
        <f t="shared" ca="1" si="221"/>
        <v/>
      </c>
      <c r="O483" t="str">
        <f t="shared" ca="1" si="221"/>
        <v/>
      </c>
      <c r="P483" t="str">
        <f t="shared" ca="1" si="221"/>
        <v>X</v>
      </c>
      <c r="Q483" t="str">
        <f t="shared" ca="1" si="221"/>
        <v/>
      </c>
      <c r="R483" t="str">
        <f t="shared" ca="1" si="221"/>
        <v/>
      </c>
      <c r="S483" t="str">
        <f t="shared" ca="1" si="221"/>
        <v/>
      </c>
      <c r="T483" t="str">
        <f t="shared" ca="1" si="221"/>
        <v/>
      </c>
      <c r="U483" t="str">
        <f t="shared" ca="1" si="221"/>
        <v/>
      </c>
      <c r="V483" t="str">
        <f t="shared" ca="1" si="221"/>
        <v/>
      </c>
      <c r="W483" t="str">
        <f t="shared" ca="1" si="218"/>
        <v>X</v>
      </c>
      <c r="X483" t="str">
        <f t="shared" ca="1" si="218"/>
        <v/>
      </c>
      <c r="Y483" t="str">
        <f t="shared" ca="1" si="218"/>
        <v/>
      </c>
      <c r="Z483" t="str">
        <f t="shared" ca="1" si="218"/>
        <v/>
      </c>
      <c r="AA483" t="str">
        <f t="shared" ca="1" si="218"/>
        <v/>
      </c>
      <c r="AB483" t="str">
        <f t="shared" ca="1" si="220"/>
        <v/>
      </c>
      <c r="AC483" t="str">
        <f t="shared" ca="1" si="219"/>
        <v/>
      </c>
      <c r="AD483" t="str">
        <f t="shared" ca="1" si="219"/>
        <v/>
      </c>
      <c r="AE483" t="str">
        <f t="shared" ca="1" si="219"/>
        <v/>
      </c>
      <c r="AF483" t="str">
        <f t="shared" ca="1" si="219"/>
        <v>X</v>
      </c>
      <c r="AG483" t="str">
        <f t="shared" ca="1" si="219"/>
        <v/>
      </c>
      <c r="AH483" t="str">
        <f t="shared" ca="1" si="219"/>
        <v/>
      </c>
      <c r="AI483" t="str">
        <f t="shared" ca="1" si="219"/>
        <v/>
      </c>
      <c r="AJ483" t="str">
        <f t="shared" ca="1" si="219"/>
        <v/>
      </c>
      <c r="AK483">
        <f t="shared" ca="1" si="219"/>
        <v>-69.171000000000006</v>
      </c>
      <c r="AL483">
        <f t="shared" ca="1" si="219"/>
        <v>45.79909</v>
      </c>
      <c r="AM483">
        <f t="shared" ca="1" si="219"/>
        <v>1023</v>
      </c>
    </row>
    <row r="484" spans="1:39" x14ac:dyDescent="0.25">
      <c r="A484">
        <f t="shared" ref="A484:R499" ca="1" si="222">IF(ISBLANK(INDIRECT(ADDRESS(ROW(),A$1,4,1,"Raw_Data"))),"",(INDIRECT(ADDRESS(ROW(),A$1,4,1,"Raw_Data"))))</f>
        <v>2161</v>
      </c>
      <c r="B484">
        <f t="shared" ca="1" si="222"/>
        <v>28.1</v>
      </c>
      <c r="C484" s="16" t="s">
        <v>1046</v>
      </c>
      <c r="D484" t="str">
        <f t="shared" ca="1" si="222"/>
        <v/>
      </c>
      <c r="E484" t="str">
        <f t="shared" ca="1" si="222"/>
        <v xml:space="preserve">Rainbow Lake (west end) (1080)...dam on sidetrail with Katahdin view </v>
      </c>
      <c r="F484" t="str">
        <f t="shared" ca="1" si="222"/>
        <v/>
      </c>
      <c r="G484">
        <f t="shared" ca="1" si="222"/>
        <v>265</v>
      </c>
      <c r="H484">
        <f t="shared" ca="1" si="222"/>
        <v>220</v>
      </c>
      <c r="I484" s="14" t="str">
        <f t="shared" ca="1" si="217"/>
        <v/>
      </c>
      <c r="J484" t="str">
        <f t="shared" ca="1" si="222"/>
        <v/>
      </c>
      <c r="K484" t="str">
        <f t="shared" ca="1" si="222"/>
        <v/>
      </c>
      <c r="L484" t="str">
        <f t="shared" ca="1" si="222"/>
        <v>w</v>
      </c>
      <c r="M484" t="str">
        <f t="shared" ca="1" si="222"/>
        <v/>
      </c>
      <c r="N484" t="str">
        <f t="shared" ca="1" si="222"/>
        <v/>
      </c>
      <c r="O484" t="str">
        <f t="shared" ca="1" si="222"/>
        <v/>
      </c>
      <c r="P484" t="str">
        <f t="shared" ca="1" si="222"/>
        <v/>
      </c>
      <c r="Q484" t="str">
        <f t="shared" ca="1" si="222"/>
        <v/>
      </c>
      <c r="R484" t="str">
        <f t="shared" ca="1" si="222"/>
        <v/>
      </c>
      <c r="S484" t="str">
        <f t="shared" ca="1" si="221"/>
        <v/>
      </c>
      <c r="T484" t="str">
        <f t="shared" ca="1" si="221"/>
        <v/>
      </c>
      <c r="U484" t="str">
        <f t="shared" ca="1" si="221"/>
        <v/>
      </c>
      <c r="V484" t="str">
        <f t="shared" ca="1" si="221"/>
        <v/>
      </c>
      <c r="W484" t="str">
        <f t="shared" ca="1" si="218"/>
        <v/>
      </c>
      <c r="X484" t="str">
        <f t="shared" ca="1" si="218"/>
        <v/>
      </c>
      <c r="Y484" t="str">
        <f t="shared" ca="1" si="218"/>
        <v/>
      </c>
      <c r="Z484" t="str">
        <f t="shared" ca="1" si="218"/>
        <v/>
      </c>
      <c r="AA484" t="str">
        <f t="shared" ca="1" si="218"/>
        <v/>
      </c>
      <c r="AB484" t="str">
        <f t="shared" ca="1" si="220"/>
        <v/>
      </c>
      <c r="AC484" t="str">
        <f t="shared" ca="1" si="219"/>
        <v/>
      </c>
      <c r="AD484" t="str">
        <f t="shared" ca="1" si="219"/>
        <v/>
      </c>
      <c r="AE484" t="str">
        <f t="shared" ca="1" si="219"/>
        <v/>
      </c>
      <c r="AF484" t="str">
        <f t="shared" ca="1" si="219"/>
        <v>X</v>
      </c>
      <c r="AG484" t="str">
        <f t="shared" ca="1" si="219"/>
        <v/>
      </c>
      <c r="AH484" t="str">
        <f t="shared" ca="1" si="219"/>
        <v/>
      </c>
      <c r="AI484" t="str">
        <f t="shared" ca="1" si="219"/>
        <v/>
      </c>
      <c r="AJ484" t="str">
        <f t="shared" ca="1" si="219"/>
        <v/>
      </c>
      <c r="AK484" t="str">
        <f t="shared" ca="1" si="219"/>
        <v/>
      </c>
      <c r="AL484" t="str">
        <f t="shared" ca="1" si="219"/>
        <v/>
      </c>
      <c r="AM484" t="str">
        <f t="shared" ca="1" si="219"/>
        <v/>
      </c>
    </row>
    <row r="485" spans="1:39" x14ac:dyDescent="0.25">
      <c r="A485">
        <f t="shared" ca="1" si="222"/>
        <v>2162.8000000000002</v>
      </c>
      <c r="B485">
        <f t="shared" ref="B485:V492" ca="1" si="223">IF(ISBLANK(INDIRECT(ADDRESS(ROW(),B$1,4,1,"Raw_Data"))),"",(INDIRECT(ADDRESS(ROW(),B$1,4,1,"Raw_Data"))))</f>
        <v>26.3</v>
      </c>
      <c r="C485" s="16" t="s">
        <v>1044</v>
      </c>
      <c r="D485" t="str">
        <f t="shared" ca="1" si="223"/>
        <v/>
      </c>
      <c r="E485" t="str">
        <f t="shared" ca="1" si="223"/>
        <v>Rainbow Spring Campsite (1100)</v>
      </c>
      <c r="F485" t="str">
        <f t="shared" ca="1" si="223"/>
        <v/>
      </c>
      <c r="G485">
        <f t="shared" ca="1" si="223"/>
        <v>265</v>
      </c>
      <c r="H485">
        <f t="shared" ca="1" si="223"/>
        <v>220</v>
      </c>
      <c r="I485" s="14" t="str">
        <f t="shared" ca="1" si="217"/>
        <v/>
      </c>
      <c r="J485" t="str">
        <f t="shared" ca="1" si="223"/>
        <v/>
      </c>
      <c r="K485" t="str">
        <f t="shared" ca="1" si="223"/>
        <v/>
      </c>
      <c r="L485" t="str">
        <f t="shared" ca="1" si="223"/>
        <v>C; w</v>
      </c>
      <c r="M485" t="str">
        <f t="shared" ca="1" si="223"/>
        <v/>
      </c>
      <c r="N485" t="str">
        <f t="shared" ca="1" si="223"/>
        <v/>
      </c>
      <c r="O485" t="str">
        <f t="shared" ca="1" si="223"/>
        <v/>
      </c>
      <c r="P485" t="str">
        <f t="shared" ca="1" si="223"/>
        <v>X</v>
      </c>
      <c r="Q485" t="str">
        <f t="shared" ca="1" si="223"/>
        <v/>
      </c>
      <c r="R485" t="str">
        <f t="shared" ca="1" si="223"/>
        <v/>
      </c>
      <c r="S485" t="str">
        <f t="shared" ca="1" si="223"/>
        <v/>
      </c>
      <c r="T485" t="str">
        <f t="shared" ca="1" si="223"/>
        <v/>
      </c>
      <c r="U485" t="str">
        <f t="shared" ca="1" si="223"/>
        <v/>
      </c>
      <c r="V485" t="str">
        <f t="shared" ca="1" si="223"/>
        <v/>
      </c>
      <c r="W485" t="str">
        <f t="shared" ca="1" si="218"/>
        <v/>
      </c>
      <c r="X485" t="str">
        <f t="shared" ca="1" si="218"/>
        <v/>
      </c>
      <c r="Y485" t="str">
        <f t="shared" ca="1" si="218"/>
        <v/>
      </c>
      <c r="Z485" t="str">
        <f t="shared" ca="1" si="218"/>
        <v/>
      </c>
      <c r="AA485" t="str">
        <f t="shared" ca="1" si="218"/>
        <v/>
      </c>
      <c r="AB485" t="str">
        <f t="shared" ca="1" si="220"/>
        <v/>
      </c>
      <c r="AC485" t="str">
        <f t="shared" ca="1" si="219"/>
        <v/>
      </c>
      <c r="AD485" t="str">
        <f t="shared" ca="1" si="219"/>
        <v/>
      </c>
      <c r="AE485" t="str">
        <f t="shared" ca="1" si="219"/>
        <v/>
      </c>
      <c r="AF485" t="str">
        <f t="shared" ca="1" si="219"/>
        <v>X</v>
      </c>
      <c r="AG485" t="str">
        <f t="shared" ca="1" si="219"/>
        <v/>
      </c>
      <c r="AH485" t="str">
        <f t="shared" ca="1" si="219"/>
        <v/>
      </c>
      <c r="AI485" t="str">
        <f t="shared" ca="1" si="219"/>
        <v/>
      </c>
      <c r="AJ485" t="str">
        <f t="shared" ca="1" si="219"/>
        <v/>
      </c>
      <c r="AK485" t="str">
        <f t="shared" ca="1" si="219"/>
        <v/>
      </c>
      <c r="AL485" t="str">
        <f t="shared" ca="1" si="219"/>
        <v/>
      </c>
      <c r="AM485" t="str">
        <f t="shared" ca="1" si="219"/>
        <v/>
      </c>
    </row>
    <row r="486" spans="1:39" x14ac:dyDescent="0.25">
      <c r="A486">
        <f t="shared" ca="1" si="222"/>
        <v>2164.5</v>
      </c>
      <c r="B486">
        <f t="shared" ca="1" si="223"/>
        <v>24.6</v>
      </c>
      <c r="C486" s="16" t="s">
        <v>1044</v>
      </c>
      <c r="D486" t="str">
        <f t="shared" ca="1" si="223"/>
        <v/>
      </c>
      <c r="E486" t="str">
        <f t="shared" ca="1" si="223"/>
        <v>Trail to Rainbow Mountain (1100)</v>
      </c>
      <c r="F486" t="str">
        <f t="shared" ca="1" si="223"/>
        <v/>
      </c>
      <c r="G486">
        <f t="shared" ca="1" si="223"/>
        <v>265</v>
      </c>
      <c r="H486">
        <f t="shared" ca="1" si="223"/>
        <v>220</v>
      </c>
      <c r="I486" s="14" t="str">
        <f t="shared" ca="1" si="217"/>
        <v/>
      </c>
      <c r="J486" t="str">
        <f t="shared" ca="1" si="223"/>
        <v/>
      </c>
      <c r="K486" t="str">
        <f t="shared" ca="1" si="223"/>
        <v/>
      </c>
      <c r="L486" t="str">
        <f t="shared" ca="1" si="223"/>
        <v>E-0.75m to summit</v>
      </c>
      <c r="M486" t="str">
        <f t="shared" ca="1" si="223"/>
        <v>E-0.75m</v>
      </c>
      <c r="N486" t="str">
        <f t="shared" ca="1" si="223"/>
        <v/>
      </c>
      <c r="O486" t="str">
        <f t="shared" ca="1" si="223"/>
        <v/>
      </c>
      <c r="P486" t="str">
        <f t="shared" ca="1" si="223"/>
        <v/>
      </c>
      <c r="Q486" t="str">
        <f t="shared" ca="1" si="223"/>
        <v/>
      </c>
      <c r="R486" t="str">
        <f t="shared" ca="1" si="223"/>
        <v/>
      </c>
      <c r="S486" t="str">
        <f t="shared" ca="1" si="223"/>
        <v/>
      </c>
      <c r="T486" t="str">
        <f t="shared" ca="1" si="223"/>
        <v/>
      </c>
      <c r="U486" t="str">
        <f t="shared" ca="1" si="223"/>
        <v/>
      </c>
      <c r="V486" t="str">
        <f t="shared" ca="1" si="223"/>
        <v/>
      </c>
      <c r="W486" t="str">
        <f t="shared" ca="1" si="218"/>
        <v/>
      </c>
      <c r="X486" t="str">
        <f t="shared" ca="1" si="218"/>
        <v/>
      </c>
      <c r="Y486" t="str">
        <f t="shared" ca="1" si="218"/>
        <v/>
      </c>
      <c r="Z486" t="str">
        <f t="shared" ca="1" si="218"/>
        <v/>
      </c>
      <c r="AA486" t="str">
        <f t="shared" ca="1" si="218"/>
        <v/>
      </c>
      <c r="AB486" t="str">
        <f t="shared" ca="1" si="220"/>
        <v/>
      </c>
      <c r="AC486" t="str">
        <f t="shared" ca="1" si="219"/>
        <v/>
      </c>
      <c r="AD486" t="str">
        <f t="shared" ca="1" si="219"/>
        <v/>
      </c>
      <c r="AE486" t="str">
        <f t="shared" ca="1" si="219"/>
        <v/>
      </c>
      <c r="AF486" t="str">
        <f t="shared" ca="1" si="219"/>
        <v/>
      </c>
      <c r="AG486" t="str">
        <f t="shared" ca="1" si="219"/>
        <v/>
      </c>
      <c r="AH486" t="str">
        <f t="shared" ca="1" si="219"/>
        <v/>
      </c>
      <c r="AI486" t="str">
        <f t="shared" ca="1" si="219"/>
        <v/>
      </c>
      <c r="AJ486" t="str">
        <f t="shared" ca="1" si="219"/>
        <v/>
      </c>
      <c r="AK486" t="str">
        <f t="shared" ca="1" si="219"/>
        <v/>
      </c>
      <c r="AL486" t="str">
        <f t="shared" ca="1" si="219"/>
        <v/>
      </c>
      <c r="AM486" t="str">
        <f t="shared" ca="1" si="219"/>
        <v/>
      </c>
    </row>
    <row r="487" spans="1:39" x14ac:dyDescent="0.25">
      <c r="A487">
        <f t="shared" ca="1" si="222"/>
        <v>2166.1999999999998</v>
      </c>
      <c r="B487">
        <f t="shared" ca="1" si="223"/>
        <v>22.9</v>
      </c>
      <c r="C487" s="16" t="s">
        <v>1048</v>
      </c>
      <c r="D487" t="str">
        <f t="shared" ca="1" si="223"/>
        <v/>
      </c>
      <c r="E487" t="str">
        <f t="shared" ca="1" si="223"/>
        <v>Rainbow Lake (east end) (980)</v>
      </c>
      <c r="F487" t="str">
        <f t="shared" ca="1" si="223"/>
        <v/>
      </c>
      <c r="G487">
        <f t="shared" ca="1" si="223"/>
        <v>266</v>
      </c>
      <c r="H487">
        <f t="shared" ca="1" si="223"/>
        <v>220</v>
      </c>
      <c r="I487" s="14" t="str">
        <f t="shared" ca="1" si="217"/>
        <v/>
      </c>
      <c r="J487" t="str">
        <f t="shared" ca="1" si="223"/>
        <v/>
      </c>
      <c r="K487" t="str">
        <f t="shared" ca="1" si="223"/>
        <v/>
      </c>
      <c r="L487" t="str">
        <f t="shared" ca="1" si="223"/>
        <v>w</v>
      </c>
      <c r="M487" t="str">
        <f t="shared" ca="1" si="223"/>
        <v/>
      </c>
      <c r="N487" t="str">
        <f t="shared" ca="1" si="223"/>
        <v/>
      </c>
      <c r="O487" t="str">
        <f t="shared" ca="1" si="223"/>
        <v/>
      </c>
      <c r="P487" t="str">
        <f t="shared" ca="1" si="223"/>
        <v/>
      </c>
      <c r="Q487" t="str">
        <f t="shared" ca="1" si="223"/>
        <v/>
      </c>
      <c r="R487" t="str">
        <f t="shared" ca="1" si="223"/>
        <v/>
      </c>
      <c r="S487" t="str">
        <f t="shared" ca="1" si="223"/>
        <v/>
      </c>
      <c r="T487" t="str">
        <f t="shared" ca="1" si="223"/>
        <v/>
      </c>
      <c r="U487" t="str">
        <f t="shared" ca="1" si="223"/>
        <v/>
      </c>
      <c r="V487" t="str">
        <f t="shared" ca="1" si="223"/>
        <v/>
      </c>
      <c r="W487" t="str">
        <f t="shared" ca="1" si="218"/>
        <v/>
      </c>
      <c r="X487" t="str">
        <f t="shared" ca="1" si="218"/>
        <v/>
      </c>
      <c r="Y487" t="str">
        <f t="shared" ca="1" si="218"/>
        <v/>
      </c>
      <c r="Z487" t="str">
        <f t="shared" ca="1" si="218"/>
        <v/>
      </c>
      <c r="AA487" t="str">
        <f t="shared" ca="1" si="218"/>
        <v/>
      </c>
      <c r="AB487" t="str">
        <f t="shared" ca="1" si="220"/>
        <v/>
      </c>
      <c r="AC487" t="str">
        <f t="shared" ca="1" si="219"/>
        <v/>
      </c>
      <c r="AD487" t="str">
        <f t="shared" ca="1" si="219"/>
        <v/>
      </c>
      <c r="AE487" t="str">
        <f t="shared" ca="1" si="219"/>
        <v/>
      </c>
      <c r="AF487" t="str">
        <f t="shared" ca="1" si="219"/>
        <v>X</v>
      </c>
      <c r="AG487" t="str">
        <f t="shared" ca="1" si="219"/>
        <v/>
      </c>
      <c r="AH487" t="str">
        <f t="shared" ca="1" si="219"/>
        <v/>
      </c>
      <c r="AI487" t="str">
        <f t="shared" ca="1" si="219"/>
        <v/>
      </c>
      <c r="AJ487" t="str">
        <f t="shared" ca="1" si="219"/>
        <v/>
      </c>
      <c r="AK487" t="str">
        <f t="shared" ca="1" si="219"/>
        <v/>
      </c>
      <c r="AL487" t="str">
        <f t="shared" ca="1" si="219"/>
        <v/>
      </c>
      <c r="AM487" t="str">
        <f t="shared" ca="1" si="219"/>
        <v/>
      </c>
    </row>
    <row r="488" spans="1:39" x14ac:dyDescent="0.25">
      <c r="A488">
        <f t="shared" ca="1" si="222"/>
        <v>2166.3000000000002</v>
      </c>
      <c r="B488">
        <f t="shared" ca="1" si="223"/>
        <v>22.8</v>
      </c>
      <c r="C488" s="16" t="s">
        <v>1048</v>
      </c>
      <c r="D488" t="str">
        <f t="shared" ca="1" si="223"/>
        <v/>
      </c>
      <c r="E488" t="str">
        <f t="shared" ca="1" si="223"/>
        <v>Trail to Little Beaver and Big Beaver Ponds (1100)</v>
      </c>
      <c r="F488" t="str">
        <f t="shared" ca="1" si="223"/>
        <v/>
      </c>
      <c r="G488">
        <f t="shared" ca="1" si="223"/>
        <v>266</v>
      </c>
      <c r="H488">
        <f t="shared" ca="1" si="223"/>
        <v>220</v>
      </c>
      <c r="I488" s="14" t="str">
        <f t="shared" ca="1" si="217"/>
        <v/>
      </c>
      <c r="J488" t="str">
        <f t="shared" ca="1" si="223"/>
        <v/>
      </c>
      <c r="K488" t="str">
        <f t="shared" ca="1" si="223"/>
        <v/>
      </c>
      <c r="L488" t="str">
        <f t="shared" ca="1" si="223"/>
        <v/>
      </c>
      <c r="M488" t="str">
        <f t="shared" ca="1" si="223"/>
        <v/>
      </c>
      <c r="N488" t="str">
        <f t="shared" ca="1" si="223"/>
        <v/>
      </c>
      <c r="O488" t="str">
        <f t="shared" ca="1" si="223"/>
        <v/>
      </c>
      <c r="P488" t="str">
        <f t="shared" ca="1" si="223"/>
        <v/>
      </c>
      <c r="Q488" t="str">
        <f t="shared" ca="1" si="223"/>
        <v/>
      </c>
      <c r="R488" t="str">
        <f t="shared" ca="1" si="223"/>
        <v/>
      </c>
      <c r="S488" t="str">
        <f t="shared" ca="1" si="223"/>
        <v/>
      </c>
      <c r="T488" t="str">
        <f t="shared" ca="1" si="223"/>
        <v/>
      </c>
      <c r="U488" t="str">
        <f t="shared" ca="1" si="223"/>
        <v/>
      </c>
      <c r="V488" t="str">
        <f t="shared" ca="1" si="223"/>
        <v/>
      </c>
      <c r="W488" t="str">
        <f t="shared" ca="1" si="218"/>
        <v/>
      </c>
      <c r="X488" t="str">
        <f t="shared" ca="1" si="218"/>
        <v/>
      </c>
      <c r="Y488" t="str">
        <f t="shared" ca="1" si="218"/>
        <v/>
      </c>
      <c r="Z488" t="str">
        <f t="shared" ca="1" si="218"/>
        <v/>
      </c>
      <c r="AA488" t="str">
        <f t="shared" ca="1" si="218"/>
        <v/>
      </c>
      <c r="AB488" t="str">
        <f t="shared" ca="1" si="220"/>
        <v/>
      </c>
      <c r="AC488" t="str">
        <f t="shared" ca="1" si="219"/>
        <v/>
      </c>
      <c r="AD488" t="str">
        <f t="shared" ca="1" si="219"/>
        <v/>
      </c>
      <c r="AE488" t="str">
        <f t="shared" ca="1" si="219"/>
        <v/>
      </c>
      <c r="AF488" t="str">
        <f t="shared" ca="1" si="219"/>
        <v/>
      </c>
      <c r="AG488" t="str">
        <f t="shared" ca="1" si="219"/>
        <v/>
      </c>
      <c r="AH488" t="str">
        <f t="shared" ca="1" si="219"/>
        <v/>
      </c>
      <c r="AI488" t="str">
        <f t="shared" ca="1" si="219"/>
        <v/>
      </c>
      <c r="AJ488" t="str">
        <f t="shared" ca="1" si="219"/>
        <v/>
      </c>
      <c r="AK488" t="str">
        <f t="shared" ca="1" si="219"/>
        <v/>
      </c>
      <c r="AL488" t="str">
        <f t="shared" ca="1" si="219"/>
        <v/>
      </c>
      <c r="AM488" t="str">
        <f t="shared" ca="1" si="219"/>
        <v/>
      </c>
    </row>
    <row r="489" spans="1:39" x14ac:dyDescent="0.25">
      <c r="A489">
        <f t="shared" ca="1" si="222"/>
        <v>2168</v>
      </c>
      <c r="B489">
        <f t="shared" ca="1" si="223"/>
        <v>21.1</v>
      </c>
      <c r="C489" s="16" t="s">
        <v>1048</v>
      </c>
      <c r="D489" t="str">
        <f t="shared" ca="1" si="223"/>
        <v/>
      </c>
      <c r="E489" t="str">
        <f t="shared" ca="1" si="223"/>
        <v>Rainbow Ledges (1517)</v>
      </c>
      <c r="F489" t="str">
        <f t="shared" ca="1" si="223"/>
        <v/>
      </c>
      <c r="G489">
        <f t="shared" ca="1" si="223"/>
        <v>266</v>
      </c>
      <c r="H489">
        <f t="shared" ca="1" si="223"/>
        <v>220</v>
      </c>
      <c r="I489" s="14" t="str">
        <f t="shared" ca="1" si="217"/>
        <v/>
      </c>
      <c r="J489" t="str">
        <f t="shared" ca="1" si="223"/>
        <v/>
      </c>
      <c r="K489" t="str">
        <f t="shared" ca="1" si="223"/>
        <v/>
      </c>
      <c r="L489" t="str">
        <f t="shared" ca="1" si="223"/>
        <v/>
      </c>
      <c r="M489" t="str">
        <f t="shared" ca="1" si="223"/>
        <v/>
      </c>
      <c r="N489" t="str">
        <f t="shared" ca="1" si="223"/>
        <v/>
      </c>
      <c r="O489" t="str">
        <f t="shared" ca="1" si="223"/>
        <v/>
      </c>
      <c r="P489" t="str">
        <f t="shared" ca="1" si="223"/>
        <v/>
      </c>
      <c r="Q489" t="str">
        <f t="shared" ca="1" si="223"/>
        <v/>
      </c>
      <c r="R489" t="str">
        <f t="shared" ca="1" si="223"/>
        <v/>
      </c>
      <c r="S489" t="str">
        <f t="shared" ca="1" si="223"/>
        <v/>
      </c>
      <c r="T489" t="str">
        <f t="shared" ca="1" si="223"/>
        <v/>
      </c>
      <c r="U489" t="str">
        <f t="shared" ca="1" si="223"/>
        <v/>
      </c>
      <c r="V489" t="str">
        <f t="shared" ca="1" si="223"/>
        <v/>
      </c>
      <c r="W489" t="str">
        <f t="shared" ca="1" si="218"/>
        <v/>
      </c>
      <c r="X489" t="str">
        <f t="shared" ca="1" si="218"/>
        <v/>
      </c>
      <c r="Y489" t="str">
        <f t="shared" ca="1" si="218"/>
        <v/>
      </c>
      <c r="Z489" t="str">
        <f t="shared" ca="1" si="218"/>
        <v/>
      </c>
      <c r="AA489" t="str">
        <f t="shared" ca="1" si="218"/>
        <v/>
      </c>
      <c r="AB489" t="str">
        <f t="shared" ca="1" si="220"/>
        <v/>
      </c>
      <c r="AC489" t="str">
        <f t="shared" ca="1" si="219"/>
        <v/>
      </c>
      <c r="AD489" t="str">
        <f t="shared" ca="1" si="219"/>
        <v/>
      </c>
      <c r="AE489" t="str">
        <f t="shared" ca="1" si="219"/>
        <v/>
      </c>
      <c r="AF489" t="str">
        <f t="shared" ca="1" si="219"/>
        <v/>
      </c>
      <c r="AG489" t="str">
        <f t="shared" ca="1" si="219"/>
        <v/>
      </c>
      <c r="AH489" t="str">
        <f t="shared" ca="1" si="219"/>
        <v/>
      </c>
      <c r="AI489" t="str">
        <f t="shared" ca="1" si="219"/>
        <v/>
      </c>
      <c r="AJ489" t="str">
        <f t="shared" ca="1" si="219"/>
        <v/>
      </c>
      <c r="AK489" t="str">
        <f t="shared" ca="1" si="219"/>
        <v/>
      </c>
      <c r="AL489" t="str">
        <f t="shared" ca="1" si="219"/>
        <v/>
      </c>
      <c r="AM489" t="str">
        <f t="shared" ca="1" si="219"/>
        <v/>
      </c>
    </row>
    <row r="490" spans="1:39" x14ac:dyDescent="0.25">
      <c r="A490">
        <f t="shared" ca="1" si="222"/>
        <v>2170.5</v>
      </c>
      <c r="B490">
        <f t="shared" ca="1" si="223"/>
        <v>18.600000000000001</v>
      </c>
      <c r="C490" s="16" t="s">
        <v>1048</v>
      </c>
      <c r="D490" t="str">
        <f t="shared" ca="1" si="223"/>
        <v>SHELTER</v>
      </c>
      <c r="E490" t="str">
        <f t="shared" ca="1" si="223"/>
        <v xml:space="preserve">Hurd Brook Lean-to (710)...11.5mS; 13.7mN </v>
      </c>
      <c r="F490" t="str">
        <f t="shared" ca="1" si="223"/>
        <v>Water source is Hurd Brook.</v>
      </c>
      <c r="G490">
        <f t="shared" ca="1" si="223"/>
        <v>266</v>
      </c>
      <c r="H490">
        <f t="shared" ca="1" si="223"/>
        <v>221</v>
      </c>
      <c r="I490" s="14" t="str">
        <f t="shared" ca="1" si="217"/>
        <v/>
      </c>
      <c r="J490" t="str">
        <f t="shared" ca="1" si="223"/>
        <v/>
      </c>
      <c r="K490" t="str">
        <f t="shared" ca="1" si="223"/>
        <v/>
      </c>
      <c r="L490" t="str">
        <f t="shared" ca="1" si="223"/>
        <v>S; w</v>
      </c>
      <c r="M490" t="str">
        <f t="shared" ca="1" si="223"/>
        <v/>
      </c>
      <c r="N490" t="str">
        <f t="shared" ca="1" si="223"/>
        <v/>
      </c>
      <c r="O490" t="str">
        <f t="shared" ca="1" si="223"/>
        <v/>
      </c>
      <c r="P490" t="str">
        <f t="shared" ca="1" si="223"/>
        <v/>
      </c>
      <c r="Q490" t="str">
        <f t="shared" ca="1" si="223"/>
        <v/>
      </c>
      <c r="R490" t="str">
        <f t="shared" ca="1" si="223"/>
        <v/>
      </c>
      <c r="S490" t="str">
        <f t="shared" ca="1" si="223"/>
        <v/>
      </c>
      <c r="T490" t="str">
        <f t="shared" ca="1" si="223"/>
        <v/>
      </c>
      <c r="U490" t="str">
        <f t="shared" ca="1" si="223"/>
        <v/>
      </c>
      <c r="V490" t="str">
        <f t="shared" ca="1" si="223"/>
        <v/>
      </c>
      <c r="W490" t="str">
        <f t="shared" ca="1" si="218"/>
        <v>X</v>
      </c>
      <c r="X490" t="str">
        <f t="shared" ca="1" si="218"/>
        <v/>
      </c>
      <c r="Y490" t="str">
        <f t="shared" ca="1" si="218"/>
        <v/>
      </c>
      <c r="Z490" t="str">
        <f t="shared" ca="1" si="218"/>
        <v/>
      </c>
      <c r="AA490" t="str">
        <f t="shared" ca="1" si="218"/>
        <v/>
      </c>
      <c r="AB490" t="str">
        <f t="shared" ca="1" si="220"/>
        <v/>
      </c>
      <c r="AC490" t="str">
        <f t="shared" ca="1" si="219"/>
        <v/>
      </c>
      <c r="AD490" t="str">
        <f t="shared" ca="1" si="219"/>
        <v/>
      </c>
      <c r="AE490" t="str">
        <f t="shared" ca="1" si="219"/>
        <v/>
      </c>
      <c r="AF490" t="str">
        <f t="shared" ca="1" si="219"/>
        <v>X</v>
      </c>
      <c r="AG490" t="str">
        <f t="shared" ca="1" si="219"/>
        <v/>
      </c>
      <c r="AH490" t="str">
        <f t="shared" ca="1" si="219"/>
        <v/>
      </c>
      <c r="AI490" t="str">
        <f t="shared" ca="1" si="219"/>
        <v/>
      </c>
      <c r="AJ490" t="str">
        <f t="shared" ca="1" si="219"/>
        <v/>
      </c>
      <c r="AK490">
        <f t="shared" ca="1" si="219"/>
        <v>-69.019000000000005</v>
      </c>
      <c r="AL490">
        <f t="shared" ca="1" si="219"/>
        <v>45.818530000000003</v>
      </c>
      <c r="AM490">
        <f t="shared" ca="1" si="219"/>
        <v>720</v>
      </c>
    </row>
    <row r="491" spans="1:39" x14ac:dyDescent="0.25">
      <c r="A491">
        <f t="shared" ca="1" si="222"/>
        <v>2171.1999999999998</v>
      </c>
      <c r="B491">
        <f t="shared" ca="1" si="223"/>
        <v>17.899999999999999</v>
      </c>
      <c r="C491" s="16" t="s">
        <v>1048</v>
      </c>
      <c r="D491" t="str">
        <f t="shared" ca="1" si="223"/>
        <v/>
      </c>
      <c r="E491" t="str">
        <f t="shared" ca="1" si="223"/>
        <v>Spring (740)</v>
      </c>
      <c r="F491" t="str">
        <f t="shared" ca="1" si="223"/>
        <v/>
      </c>
      <c r="G491">
        <f t="shared" ca="1" si="223"/>
        <v>266</v>
      </c>
      <c r="H491">
        <f t="shared" ca="1" si="223"/>
        <v>221</v>
      </c>
      <c r="I491" s="14" t="str">
        <f t="shared" ca="1" si="217"/>
        <v/>
      </c>
      <c r="J491" t="str">
        <f t="shared" ca="1" si="223"/>
        <v/>
      </c>
      <c r="K491" t="str">
        <f t="shared" ca="1" si="223"/>
        <v/>
      </c>
      <c r="L491" t="str">
        <f t="shared" ca="1" si="223"/>
        <v>w</v>
      </c>
      <c r="M491" t="str">
        <f t="shared" ca="1" si="223"/>
        <v/>
      </c>
      <c r="N491" t="str">
        <f t="shared" ca="1" si="223"/>
        <v/>
      </c>
      <c r="O491" t="str">
        <f t="shared" ca="1" si="223"/>
        <v/>
      </c>
      <c r="P491" t="str">
        <f t="shared" ca="1" si="223"/>
        <v/>
      </c>
      <c r="Q491" t="str">
        <f t="shared" ca="1" si="223"/>
        <v/>
      </c>
      <c r="R491" t="str">
        <f t="shared" ca="1" si="223"/>
        <v/>
      </c>
      <c r="S491" t="str">
        <f t="shared" ca="1" si="223"/>
        <v/>
      </c>
      <c r="T491" t="str">
        <f t="shared" ca="1" si="223"/>
        <v/>
      </c>
      <c r="U491" t="str">
        <f t="shared" ca="1" si="223"/>
        <v/>
      </c>
      <c r="V491" t="str">
        <f t="shared" ca="1" si="223"/>
        <v/>
      </c>
      <c r="W491" t="str">
        <f t="shared" ref="W491:AA500" ca="1" si="224">IF(ISBLANK(INDIRECT(ADDRESS(ROW(),W$1,4,1,"Raw_Data"))),"",(INDIRECT(ADDRESS(ROW(),W$1,4,1,"Raw_Data"))))</f>
        <v/>
      </c>
      <c r="X491" t="str">
        <f t="shared" ca="1" si="224"/>
        <v/>
      </c>
      <c r="Y491" t="str">
        <f t="shared" ca="1" si="224"/>
        <v/>
      </c>
      <c r="Z491" t="str">
        <f t="shared" ca="1" si="224"/>
        <v/>
      </c>
      <c r="AA491" t="str">
        <f t="shared" ca="1" si="224"/>
        <v/>
      </c>
      <c r="AB491" t="str">
        <f t="shared" ca="1" si="220"/>
        <v/>
      </c>
      <c r="AC491" t="str">
        <f t="shared" ref="AC491:AM500" ca="1" si="225">IF(ISBLANK(INDIRECT(ADDRESS(ROW(),AC$1,4,1,"Raw_Data"))),"",(INDIRECT(ADDRESS(ROW(),AC$1,4,1,"Raw_Data"))))</f>
        <v/>
      </c>
      <c r="AD491" t="str">
        <f t="shared" ca="1" si="225"/>
        <v/>
      </c>
      <c r="AE491" t="str">
        <f t="shared" ca="1" si="225"/>
        <v/>
      </c>
      <c r="AF491" t="str">
        <f t="shared" ca="1" si="225"/>
        <v>X</v>
      </c>
      <c r="AG491" t="str">
        <f t="shared" ca="1" si="225"/>
        <v/>
      </c>
      <c r="AH491" t="str">
        <f t="shared" ca="1" si="225"/>
        <v/>
      </c>
      <c r="AI491" t="str">
        <f t="shared" ca="1" si="225"/>
        <v/>
      </c>
      <c r="AJ491" t="str">
        <f t="shared" ca="1" si="225"/>
        <v/>
      </c>
      <c r="AK491" t="str">
        <f t="shared" ca="1" si="225"/>
        <v/>
      </c>
      <c r="AL491" t="str">
        <f t="shared" ca="1" si="225"/>
        <v/>
      </c>
      <c r="AM491" t="str">
        <f t="shared" ca="1" si="225"/>
        <v/>
      </c>
    </row>
    <row r="492" spans="1:39" x14ac:dyDescent="0.25">
      <c r="A492">
        <f t="shared" ca="1" si="222"/>
        <v>2173.9</v>
      </c>
      <c r="B492">
        <f t="shared" ca="1" si="223"/>
        <v>15.2</v>
      </c>
      <c r="C492" s="16" t="s">
        <v>1048</v>
      </c>
      <c r="D492" t="str">
        <f t="shared" ca="1" si="223"/>
        <v/>
      </c>
      <c r="E492" t="str">
        <f t="shared" ca="1" si="223"/>
        <v>Golden Road (Greenville-Millinocket Road) (600)</v>
      </c>
      <c r="F492" t="str">
        <f t="shared" ref="B492:V507" ca="1" si="226">IF(ISBLANK(INDIRECT(ADDRESS(ROW(),F$1,4,1,"Raw_Data"))),"",(INDIRECT(ADDRESS(ROW(),F$1,4,1,"Raw_Data"))))</f>
        <v/>
      </c>
      <c r="G492">
        <f t="shared" ca="1" si="226"/>
        <v>266</v>
      </c>
      <c r="H492">
        <f t="shared" ca="1" si="226"/>
        <v>221</v>
      </c>
      <c r="I492" s="14" t="str">
        <f t="shared" ca="1" si="226"/>
        <v/>
      </c>
      <c r="J492" t="str">
        <f t="shared" ca="1" si="226"/>
        <v/>
      </c>
      <c r="K492" t="str">
        <f t="shared" ca="1" si="226"/>
        <v/>
      </c>
      <c r="L492" t="str">
        <f t="shared" ca="1" si="226"/>
        <v>R</v>
      </c>
      <c r="M492" t="str">
        <f t="shared" ca="1" si="226"/>
        <v/>
      </c>
      <c r="N492" t="str">
        <f t="shared" ca="1" si="226"/>
        <v/>
      </c>
      <c r="O492" t="str">
        <f t="shared" ca="1" si="226"/>
        <v/>
      </c>
      <c r="P492" t="str">
        <f t="shared" ca="1" si="226"/>
        <v/>
      </c>
      <c r="Q492" t="str">
        <f t="shared" ca="1" si="226"/>
        <v/>
      </c>
      <c r="R492" t="str">
        <f t="shared" ca="1" si="226"/>
        <v/>
      </c>
      <c r="S492" t="str">
        <f t="shared" ca="1" si="226"/>
        <v/>
      </c>
      <c r="T492" t="str">
        <f t="shared" ca="1" si="226"/>
        <v/>
      </c>
      <c r="U492" t="str">
        <f t="shared" ca="1" si="226"/>
        <v>X</v>
      </c>
      <c r="V492" t="str">
        <f t="shared" ca="1" si="226"/>
        <v/>
      </c>
      <c r="W492" t="str">
        <f t="shared" ca="1" si="224"/>
        <v/>
      </c>
      <c r="X492" t="str">
        <f t="shared" ca="1" si="224"/>
        <v/>
      </c>
      <c r="Y492" t="str">
        <f t="shared" ca="1" si="224"/>
        <v/>
      </c>
      <c r="Z492" t="str">
        <f t="shared" ca="1" si="224"/>
        <v/>
      </c>
      <c r="AA492" t="str">
        <f t="shared" ca="1" si="224"/>
        <v/>
      </c>
      <c r="AB492" t="str">
        <f t="shared" ca="1" si="220"/>
        <v/>
      </c>
      <c r="AC492" t="str">
        <f t="shared" ca="1" si="225"/>
        <v/>
      </c>
      <c r="AD492" t="str">
        <f t="shared" ca="1" si="225"/>
        <v/>
      </c>
      <c r="AE492" t="str">
        <f t="shared" ca="1" si="225"/>
        <v/>
      </c>
      <c r="AF492" t="str">
        <f t="shared" ca="1" si="225"/>
        <v/>
      </c>
      <c r="AG492" t="str">
        <f t="shared" ca="1" si="225"/>
        <v/>
      </c>
      <c r="AH492" t="str">
        <f t="shared" ca="1" si="225"/>
        <v/>
      </c>
      <c r="AI492" t="str">
        <f t="shared" ca="1" si="225"/>
        <v/>
      </c>
      <c r="AJ492" t="str">
        <f t="shared" ca="1" si="225"/>
        <v/>
      </c>
      <c r="AK492" t="str">
        <f t="shared" ca="1" si="225"/>
        <v/>
      </c>
      <c r="AL492" t="str">
        <f t="shared" ca="1" si="225"/>
        <v/>
      </c>
      <c r="AM492" t="str">
        <f t="shared" ca="1" si="225"/>
        <v/>
      </c>
    </row>
    <row r="493" spans="1:39" x14ac:dyDescent="0.25">
      <c r="A493">
        <f t="shared" ca="1" si="222"/>
        <v>2174</v>
      </c>
      <c r="B493" t="str">
        <f t="shared" ca="1" si="226"/>
        <v/>
      </c>
      <c r="C493" s="16" t="s">
        <v>1048</v>
      </c>
      <c r="D493" t="str">
        <f t="shared" ca="1" si="226"/>
        <v/>
      </c>
      <c r="E493" t="str">
        <f t="shared" ca="1" si="226"/>
        <v>--- 100 Mile Wilderness end ---</v>
      </c>
      <c r="F493" t="str">
        <f t="shared" ca="1" si="226"/>
        <v/>
      </c>
      <c r="G493">
        <f t="shared" ca="1" si="226"/>
        <v>266</v>
      </c>
      <c r="H493">
        <f t="shared" ca="1" si="226"/>
        <v>221</v>
      </c>
      <c r="I493" s="14" t="str">
        <f t="shared" ca="1" si="226"/>
        <v/>
      </c>
      <c r="J493" t="str">
        <f t="shared" ca="1" si="226"/>
        <v/>
      </c>
      <c r="K493" t="str">
        <f t="shared" ca="1" si="226"/>
        <v/>
      </c>
      <c r="L493" t="str">
        <f t="shared" ca="1" si="226"/>
        <v/>
      </c>
      <c r="M493" t="str">
        <f t="shared" ca="1" si="226"/>
        <v/>
      </c>
      <c r="N493" t="str">
        <f t="shared" ca="1" si="226"/>
        <v/>
      </c>
      <c r="O493" t="str">
        <f t="shared" ca="1" si="226"/>
        <v/>
      </c>
      <c r="P493" t="str">
        <f t="shared" ca="1" si="226"/>
        <v/>
      </c>
      <c r="Q493" t="str">
        <f t="shared" ca="1" si="226"/>
        <v/>
      </c>
      <c r="R493" t="str">
        <f t="shared" ca="1" si="226"/>
        <v/>
      </c>
      <c r="S493" t="str">
        <f t="shared" ca="1" si="226"/>
        <v/>
      </c>
      <c r="T493" t="str">
        <f t="shared" ca="1" si="226"/>
        <v/>
      </c>
      <c r="U493" t="str">
        <f t="shared" ca="1" si="226"/>
        <v/>
      </c>
      <c r="V493" t="str">
        <f t="shared" ca="1" si="226"/>
        <v/>
      </c>
      <c r="W493" t="str">
        <f t="shared" ca="1" si="224"/>
        <v/>
      </c>
      <c r="X493" t="str">
        <f t="shared" ca="1" si="224"/>
        <v/>
      </c>
      <c r="Y493" t="str">
        <f t="shared" ca="1" si="224"/>
        <v/>
      </c>
      <c r="Z493" t="str">
        <f t="shared" ca="1" si="224"/>
        <v/>
      </c>
      <c r="AA493" t="str">
        <f t="shared" ca="1" si="224"/>
        <v/>
      </c>
      <c r="AB493" t="str">
        <f t="shared" ca="1" si="220"/>
        <v/>
      </c>
      <c r="AC493" t="str">
        <f t="shared" ca="1" si="225"/>
        <v/>
      </c>
      <c r="AD493" t="str">
        <f t="shared" ca="1" si="225"/>
        <v/>
      </c>
      <c r="AE493" t="str">
        <f t="shared" ca="1" si="225"/>
        <v/>
      </c>
      <c r="AF493" t="str">
        <f t="shared" ca="1" si="225"/>
        <v/>
      </c>
      <c r="AG493" t="str">
        <f t="shared" ca="1" si="225"/>
        <v/>
      </c>
      <c r="AH493" t="str">
        <f t="shared" ca="1" si="225"/>
        <v/>
      </c>
      <c r="AI493" t="str">
        <f t="shared" ca="1" si="225"/>
        <v/>
      </c>
      <c r="AJ493" t="str">
        <f t="shared" ca="1" si="225"/>
        <v/>
      </c>
      <c r="AK493" t="str">
        <f t="shared" ca="1" si="225"/>
        <v/>
      </c>
      <c r="AL493" t="str">
        <f t="shared" ca="1" si="225"/>
        <v/>
      </c>
      <c r="AM493" t="str">
        <f t="shared" ca="1" si="225"/>
        <v/>
      </c>
    </row>
    <row r="494" spans="1:39" s="11" customFormat="1" x14ac:dyDescent="0.25">
      <c r="A494" s="11">
        <f t="shared" ca="1" si="222"/>
        <v>2174</v>
      </c>
      <c r="B494" s="11">
        <f t="shared" ca="1" si="226"/>
        <v>15.1</v>
      </c>
      <c r="C494" s="11">
        <f ca="1">B494-0</f>
        <v>15.1</v>
      </c>
      <c r="D494" s="11" t="str">
        <f t="shared" ca="1" si="226"/>
        <v/>
      </c>
      <c r="E494" s="11" t="str">
        <f t="shared" ca="1" si="226"/>
        <v xml:space="preserve">Abol Bridge over West Branch of Penobscot River junction with International A.T. Abol Bridge Campground and Store (588)Millinocket Maine 04462 </v>
      </c>
      <c r="F494" s="11" t="str">
        <f t="shared" ca="1" si="226"/>
        <v>[Stay at Abol Bridge - resupply at campground]</v>
      </c>
      <c r="G494" s="11">
        <f t="shared" ca="1" si="226"/>
        <v>266</v>
      </c>
      <c r="H494" s="11">
        <f t="shared" ca="1" si="226"/>
        <v>221</v>
      </c>
      <c r="I494" s="11" t="str">
        <f t="shared" ca="1" si="226"/>
        <v/>
      </c>
      <c r="J494" s="11" t="str">
        <f t="shared" ca="1" si="226"/>
        <v/>
      </c>
      <c r="K494" s="11" t="str">
        <f t="shared" ca="1" si="226"/>
        <v/>
      </c>
      <c r="L494" s="11" t="str">
        <f t="shared" ca="1" si="226"/>
        <v>R; P; C; G; M; sh (E-20m PO; H; G; L; M; D; O; cl)</v>
      </c>
      <c r="M494" s="11" t="str">
        <f t="shared" ca="1" si="226"/>
        <v>E-20m</v>
      </c>
      <c r="N494" s="11" t="str">
        <f t="shared" ca="1" si="226"/>
        <v/>
      </c>
      <c r="O494" s="11" t="str">
        <f t="shared" ca="1" si="226"/>
        <v>X</v>
      </c>
      <c r="P494" s="11" t="str">
        <f t="shared" ca="1" si="226"/>
        <v>X</v>
      </c>
      <c r="Q494" s="11" t="str">
        <f t="shared" ca="1" si="226"/>
        <v>X</v>
      </c>
      <c r="R494" s="11" t="str">
        <f t="shared" ca="1" si="226"/>
        <v>X</v>
      </c>
      <c r="S494" s="11" t="str">
        <f t="shared" ca="1" si="226"/>
        <v>X</v>
      </c>
      <c r="T494" s="11" t="str">
        <f t="shared" ca="1" si="226"/>
        <v>X</v>
      </c>
      <c r="U494" s="11" t="str">
        <f t="shared" ca="1" si="226"/>
        <v>X</v>
      </c>
      <c r="V494" s="11" t="str">
        <f t="shared" ca="1" si="226"/>
        <v/>
      </c>
      <c r="W494" s="11" t="str">
        <f t="shared" ca="1" si="224"/>
        <v/>
      </c>
      <c r="X494" s="11" t="str">
        <f t="shared" ca="1" si="224"/>
        <v>X</v>
      </c>
      <c r="Y494" s="11" t="str">
        <f t="shared" ca="1" si="224"/>
        <v>X</v>
      </c>
      <c r="Z494" s="11" t="str">
        <f t="shared" ca="1" si="224"/>
        <v/>
      </c>
      <c r="AA494" s="11" t="str">
        <f t="shared" ca="1" si="224"/>
        <v/>
      </c>
      <c r="AB494" s="11" t="str">
        <f t="shared" ca="1" si="220"/>
        <v>X</v>
      </c>
      <c r="AC494" s="11" t="str">
        <f t="shared" ca="1" si="225"/>
        <v/>
      </c>
      <c r="AD494" s="11" t="str">
        <f t="shared" ca="1" si="225"/>
        <v>X</v>
      </c>
      <c r="AE494" s="11" t="str">
        <f t="shared" ca="1" si="225"/>
        <v/>
      </c>
      <c r="AF494" s="11" t="str">
        <f t="shared" ca="1" si="225"/>
        <v/>
      </c>
      <c r="AG494" s="11" t="str">
        <f t="shared" ca="1" si="225"/>
        <v>X</v>
      </c>
      <c r="AH494" s="11" t="str">
        <f t="shared" ca="1" si="225"/>
        <v/>
      </c>
      <c r="AI494" s="11" t="str">
        <f t="shared" ca="1" si="225"/>
        <v/>
      </c>
      <c r="AJ494" s="11" t="str">
        <f t="shared" ca="1" si="225"/>
        <v/>
      </c>
      <c r="AK494" s="11" t="str">
        <f t="shared" ca="1" si="225"/>
        <v/>
      </c>
      <c r="AL494" s="11" t="str">
        <f t="shared" ca="1" si="225"/>
        <v/>
      </c>
      <c r="AM494" s="11" t="str">
        <f t="shared" ca="1" si="225"/>
        <v/>
      </c>
    </row>
    <row r="495" spans="1:39" x14ac:dyDescent="0.25">
      <c r="A495">
        <f t="shared" ca="1" si="222"/>
        <v>2174.1999999999998</v>
      </c>
      <c r="B495">
        <f t="shared" ca="1" si="226"/>
        <v>14.9</v>
      </c>
      <c r="D495" t="str">
        <f t="shared" ca="1" si="226"/>
        <v/>
      </c>
      <c r="E495" t="str">
        <f t="shared" ca="1" si="226"/>
        <v>Junction of Golden Road and Old State Road (600)</v>
      </c>
      <c r="F495" t="str">
        <f t="shared" ca="1" si="226"/>
        <v/>
      </c>
      <c r="G495">
        <f t="shared" ca="1" si="226"/>
        <v>266</v>
      </c>
      <c r="H495">
        <f t="shared" ca="1" si="226"/>
        <v>221</v>
      </c>
      <c r="I495" s="14" t="str">
        <f t="shared" ca="1" si="226"/>
        <v/>
      </c>
      <c r="J495" t="str">
        <f t="shared" ca="1" si="226"/>
        <v/>
      </c>
      <c r="K495" t="str">
        <f t="shared" ca="1" si="226"/>
        <v/>
      </c>
      <c r="L495" t="str">
        <f t="shared" ca="1" si="226"/>
        <v>R</v>
      </c>
      <c r="M495" t="str">
        <f t="shared" ca="1" si="226"/>
        <v/>
      </c>
      <c r="N495" t="str">
        <f t="shared" ca="1" si="226"/>
        <v/>
      </c>
      <c r="O495" t="str">
        <f t="shared" ca="1" si="226"/>
        <v/>
      </c>
      <c r="P495" t="str">
        <f t="shared" ca="1" si="226"/>
        <v/>
      </c>
      <c r="Q495" t="str">
        <f t="shared" ca="1" si="226"/>
        <v/>
      </c>
      <c r="R495" t="str">
        <f t="shared" ca="1" si="226"/>
        <v/>
      </c>
      <c r="S495" t="str">
        <f t="shared" ca="1" si="226"/>
        <v/>
      </c>
      <c r="T495" t="str">
        <f t="shared" ca="1" si="226"/>
        <v/>
      </c>
      <c r="U495" t="str">
        <f t="shared" ca="1" si="226"/>
        <v>X</v>
      </c>
      <c r="V495" t="str">
        <f t="shared" ca="1" si="226"/>
        <v/>
      </c>
      <c r="W495" t="str">
        <f t="shared" ca="1" si="224"/>
        <v/>
      </c>
      <c r="X495" t="str">
        <f t="shared" ca="1" si="224"/>
        <v/>
      </c>
      <c r="Y495" t="str">
        <f t="shared" ca="1" si="224"/>
        <v/>
      </c>
      <c r="Z495" t="str">
        <f t="shared" ca="1" si="224"/>
        <v/>
      </c>
      <c r="AA495" t="str">
        <f t="shared" ca="1" si="224"/>
        <v/>
      </c>
      <c r="AB495" t="str">
        <f t="shared" ca="1" si="220"/>
        <v/>
      </c>
      <c r="AC495" t="str">
        <f t="shared" ca="1" si="225"/>
        <v/>
      </c>
      <c r="AD495" t="str">
        <f t="shared" ca="1" si="225"/>
        <v/>
      </c>
      <c r="AE495" t="str">
        <f t="shared" ca="1" si="225"/>
        <v/>
      </c>
      <c r="AF495" t="str">
        <f t="shared" ca="1" si="225"/>
        <v/>
      </c>
      <c r="AG495" t="str">
        <f t="shared" ca="1" si="225"/>
        <v/>
      </c>
      <c r="AH495" t="str">
        <f t="shared" ca="1" si="225"/>
        <v/>
      </c>
      <c r="AI495" t="str">
        <f t="shared" ca="1" si="225"/>
        <v/>
      </c>
      <c r="AJ495" t="str">
        <f t="shared" ca="1" si="225"/>
        <v/>
      </c>
      <c r="AK495" t="str">
        <f t="shared" ca="1" si="225"/>
        <v/>
      </c>
      <c r="AL495" t="str">
        <f t="shared" ca="1" si="225"/>
        <v/>
      </c>
      <c r="AM495" t="str">
        <f t="shared" ca="1" si="225"/>
        <v/>
      </c>
    </row>
    <row r="496" spans="1:39" x14ac:dyDescent="0.25">
      <c r="A496">
        <f t="shared" ca="1" si="222"/>
        <v>2174.5</v>
      </c>
      <c r="B496">
        <f t="shared" ca="1" si="226"/>
        <v>14.6</v>
      </c>
      <c r="D496" t="str">
        <f t="shared" ca="1" si="226"/>
        <v/>
      </c>
      <c r="E496" t="str">
        <f t="shared" ca="1" si="226"/>
        <v>Gravel Pit (600)</v>
      </c>
      <c r="F496" t="str">
        <f t="shared" ca="1" si="226"/>
        <v/>
      </c>
      <c r="G496">
        <f t="shared" ca="1" si="226"/>
        <v>266</v>
      </c>
      <c r="H496">
        <f t="shared" ca="1" si="226"/>
        <v>221</v>
      </c>
      <c r="I496" s="14" t="str">
        <f t="shared" ca="1" si="226"/>
        <v/>
      </c>
      <c r="J496" t="str">
        <f t="shared" ca="1" si="226"/>
        <v/>
      </c>
      <c r="K496" t="str">
        <f t="shared" ca="1" si="226"/>
        <v/>
      </c>
      <c r="L496" t="str">
        <f t="shared" ca="1" si="226"/>
        <v>R</v>
      </c>
      <c r="M496" t="str">
        <f t="shared" ca="1" si="226"/>
        <v/>
      </c>
      <c r="N496" t="str">
        <f t="shared" ca="1" si="226"/>
        <v/>
      </c>
      <c r="O496" t="str">
        <f t="shared" ca="1" si="226"/>
        <v/>
      </c>
      <c r="P496" t="str">
        <f t="shared" ca="1" si="226"/>
        <v/>
      </c>
      <c r="Q496" t="str">
        <f t="shared" ca="1" si="226"/>
        <v/>
      </c>
      <c r="R496" t="str">
        <f t="shared" ca="1" si="226"/>
        <v/>
      </c>
      <c r="S496" t="str">
        <f t="shared" ca="1" si="226"/>
        <v/>
      </c>
      <c r="T496" t="str">
        <f t="shared" ca="1" si="226"/>
        <v/>
      </c>
      <c r="U496" t="str">
        <f t="shared" ca="1" si="226"/>
        <v>X</v>
      </c>
      <c r="V496" t="str">
        <f t="shared" ca="1" si="226"/>
        <v/>
      </c>
      <c r="W496" t="str">
        <f t="shared" ca="1" si="224"/>
        <v/>
      </c>
      <c r="X496" t="str">
        <f t="shared" ca="1" si="224"/>
        <v/>
      </c>
      <c r="Y496" t="str">
        <f t="shared" ca="1" si="224"/>
        <v/>
      </c>
      <c r="Z496" t="str">
        <f t="shared" ca="1" si="224"/>
        <v/>
      </c>
      <c r="AA496" t="str">
        <f t="shared" ca="1" si="224"/>
        <v/>
      </c>
      <c r="AB496" t="str">
        <f t="shared" ca="1" si="220"/>
        <v/>
      </c>
      <c r="AC496" t="str">
        <f t="shared" ca="1" si="225"/>
        <v/>
      </c>
      <c r="AD496" t="str">
        <f t="shared" ca="1" si="225"/>
        <v/>
      </c>
      <c r="AE496" t="str">
        <f t="shared" ca="1" si="225"/>
        <v/>
      </c>
      <c r="AF496" t="str">
        <f t="shared" ca="1" si="225"/>
        <v/>
      </c>
      <c r="AG496" t="str">
        <f t="shared" ca="1" si="225"/>
        <v/>
      </c>
      <c r="AH496" t="str">
        <f t="shared" ca="1" si="225"/>
        <v/>
      </c>
      <c r="AI496" t="str">
        <f t="shared" ca="1" si="225"/>
        <v/>
      </c>
      <c r="AJ496" t="str">
        <f t="shared" ca="1" si="225"/>
        <v/>
      </c>
      <c r="AK496" t="str">
        <f t="shared" ca="1" si="225"/>
        <v/>
      </c>
      <c r="AL496" t="str">
        <f t="shared" ca="1" si="225"/>
        <v/>
      </c>
      <c r="AM496" t="str">
        <f t="shared" ca="1" si="225"/>
        <v/>
      </c>
    </row>
    <row r="497" spans="1:39" x14ac:dyDescent="0.25">
      <c r="A497">
        <f t="shared" ca="1" si="222"/>
        <v>2174.6999999999998</v>
      </c>
      <c r="B497">
        <f t="shared" ca="1" si="226"/>
        <v>14.4</v>
      </c>
      <c r="D497" t="str">
        <f t="shared" ca="1" si="226"/>
        <v/>
      </c>
      <c r="E497" t="str">
        <f t="shared" ca="1" si="226"/>
        <v xml:space="preserve">Abol Stream Trail Abol Stream Baxter Park Boundary (620) ...bridge ski trail </v>
      </c>
      <c r="F497" t="str">
        <f t="shared" ca="1" si="226"/>
        <v/>
      </c>
      <c r="G497">
        <f t="shared" ca="1" si="226"/>
        <v>266</v>
      </c>
      <c r="H497">
        <f t="shared" ca="1" si="226"/>
        <v>221</v>
      </c>
      <c r="I497" s="14" t="str">
        <f t="shared" ca="1" si="226"/>
        <v/>
      </c>
      <c r="J497" t="str">
        <f t="shared" ca="1" si="226"/>
        <v/>
      </c>
      <c r="K497" t="str">
        <f t="shared" ca="1" si="226"/>
        <v/>
      </c>
      <c r="L497" t="str">
        <f t="shared" ca="1" si="226"/>
        <v>w (E-1m to Abol Beach)</v>
      </c>
      <c r="M497" t="str">
        <f t="shared" ca="1" si="226"/>
        <v>E-1m</v>
      </c>
      <c r="N497" t="str">
        <f t="shared" ca="1" si="226"/>
        <v>X</v>
      </c>
      <c r="O497" t="str">
        <f t="shared" ca="1" si="226"/>
        <v/>
      </c>
      <c r="P497" t="str">
        <f t="shared" ca="1" si="226"/>
        <v/>
      </c>
      <c r="Q497" t="str">
        <f t="shared" ca="1" si="226"/>
        <v/>
      </c>
      <c r="R497" t="str">
        <f t="shared" ca="1" si="226"/>
        <v/>
      </c>
      <c r="S497" t="str">
        <f t="shared" ca="1" si="226"/>
        <v/>
      </c>
      <c r="T497" t="str">
        <f t="shared" ca="1" si="226"/>
        <v/>
      </c>
      <c r="U497" t="str">
        <f t="shared" ca="1" si="226"/>
        <v/>
      </c>
      <c r="V497" t="str">
        <f t="shared" ca="1" si="226"/>
        <v/>
      </c>
      <c r="W497" t="str">
        <f t="shared" ca="1" si="224"/>
        <v/>
      </c>
      <c r="X497" t="str">
        <f t="shared" ca="1" si="224"/>
        <v/>
      </c>
      <c r="Y497" t="str">
        <f t="shared" ca="1" si="224"/>
        <v/>
      </c>
      <c r="Z497" t="str">
        <f t="shared" ca="1" si="224"/>
        <v/>
      </c>
      <c r="AA497" t="str">
        <f t="shared" ca="1" si="224"/>
        <v/>
      </c>
      <c r="AB497" t="str">
        <f t="shared" ca="1" si="220"/>
        <v/>
      </c>
      <c r="AC497" t="str">
        <f t="shared" ca="1" si="225"/>
        <v/>
      </c>
      <c r="AD497" t="str">
        <f t="shared" ca="1" si="225"/>
        <v/>
      </c>
      <c r="AE497" t="str">
        <f t="shared" ca="1" si="225"/>
        <v/>
      </c>
      <c r="AF497" t="str">
        <f t="shared" ca="1" si="225"/>
        <v>X</v>
      </c>
      <c r="AG497" t="str">
        <f t="shared" ca="1" si="225"/>
        <v/>
      </c>
      <c r="AH497" t="str">
        <f t="shared" ca="1" si="225"/>
        <v/>
      </c>
      <c r="AI497" t="str">
        <f t="shared" ca="1" si="225"/>
        <v/>
      </c>
      <c r="AJ497" t="str">
        <f t="shared" ca="1" si="225"/>
        <v/>
      </c>
      <c r="AK497" t="str">
        <f t="shared" ca="1" si="225"/>
        <v/>
      </c>
      <c r="AL497" t="str">
        <f t="shared" ca="1" si="225"/>
        <v/>
      </c>
      <c r="AM497" t="str">
        <f t="shared" ca="1" si="225"/>
        <v/>
      </c>
    </row>
    <row r="498" spans="1:39" x14ac:dyDescent="0.25">
      <c r="A498">
        <f t="shared" ca="1" si="222"/>
        <v>2174.8000000000002</v>
      </c>
      <c r="B498">
        <f t="shared" ca="1" si="226"/>
        <v>14.3</v>
      </c>
      <c r="D498" t="str">
        <f t="shared" ca="1" si="226"/>
        <v/>
      </c>
      <c r="E498" t="str">
        <f t="shared" ca="1" si="226"/>
        <v>BSP Hiker Kiosk registration for The Birches Campsite; Abol Pond &amp; Blueberry Ledges trails (620)</v>
      </c>
      <c r="F498" t="str">
        <f t="shared" ca="1" si="226"/>
        <v/>
      </c>
      <c r="G498">
        <f t="shared" ca="1" si="226"/>
        <v>266</v>
      </c>
      <c r="H498">
        <f t="shared" ca="1" si="226"/>
        <v>221</v>
      </c>
      <c r="I498" s="14" t="str">
        <f t="shared" ca="1" si="226"/>
        <v/>
      </c>
      <c r="J498" t="str">
        <f t="shared" ca="1" si="226"/>
        <v/>
      </c>
      <c r="K498" t="str">
        <f t="shared" ca="1" si="226"/>
        <v/>
      </c>
      <c r="L498" t="str">
        <f t="shared" ca="1" si="226"/>
        <v/>
      </c>
      <c r="M498" t="str">
        <f t="shared" ca="1" si="226"/>
        <v/>
      </c>
      <c r="N498" t="str">
        <f t="shared" ca="1" si="226"/>
        <v/>
      </c>
      <c r="O498" t="str">
        <f t="shared" ca="1" si="226"/>
        <v/>
      </c>
      <c r="P498" t="str">
        <f t="shared" ca="1" si="226"/>
        <v/>
      </c>
      <c r="Q498" t="str">
        <f t="shared" ca="1" si="226"/>
        <v/>
      </c>
      <c r="R498" t="str">
        <f t="shared" ca="1" si="226"/>
        <v/>
      </c>
      <c r="S498" t="str">
        <f t="shared" ca="1" si="226"/>
        <v/>
      </c>
      <c r="T498" t="str">
        <f t="shared" ca="1" si="226"/>
        <v/>
      </c>
      <c r="U498" t="str">
        <f t="shared" ca="1" si="226"/>
        <v/>
      </c>
      <c r="V498" t="str">
        <f t="shared" ca="1" si="226"/>
        <v/>
      </c>
      <c r="W498" t="str">
        <f t="shared" ca="1" si="224"/>
        <v/>
      </c>
      <c r="X498" t="str">
        <f t="shared" ca="1" si="224"/>
        <v/>
      </c>
      <c r="Y498" t="str">
        <f t="shared" ca="1" si="224"/>
        <v/>
      </c>
      <c r="Z498" t="str">
        <f t="shared" ca="1" si="224"/>
        <v/>
      </c>
      <c r="AA498" t="str">
        <f t="shared" ca="1" si="224"/>
        <v/>
      </c>
      <c r="AB498" t="str">
        <f t="shared" ca="1" si="220"/>
        <v/>
      </c>
      <c r="AC498" t="str">
        <f t="shared" ca="1" si="225"/>
        <v/>
      </c>
      <c r="AD498" t="str">
        <f t="shared" ca="1" si="225"/>
        <v/>
      </c>
      <c r="AE498" t="str">
        <f t="shared" ca="1" si="225"/>
        <v/>
      </c>
      <c r="AF498" t="str">
        <f t="shared" ca="1" si="225"/>
        <v/>
      </c>
      <c r="AG498" t="str">
        <f t="shared" ca="1" si="225"/>
        <v/>
      </c>
      <c r="AH498" t="str">
        <f t="shared" ca="1" si="225"/>
        <v/>
      </c>
      <c r="AI498" t="str">
        <f t="shared" ca="1" si="225"/>
        <v/>
      </c>
      <c r="AJ498" t="str">
        <f t="shared" ca="1" si="225"/>
        <v/>
      </c>
      <c r="AK498" t="str">
        <f t="shared" ca="1" si="225"/>
        <v/>
      </c>
      <c r="AL498" t="str">
        <f t="shared" ca="1" si="225"/>
        <v/>
      </c>
      <c r="AM498" t="str">
        <f t="shared" ca="1" si="225"/>
        <v/>
      </c>
    </row>
    <row r="499" spans="1:39" x14ac:dyDescent="0.25">
      <c r="A499">
        <f t="shared" ca="1" si="222"/>
        <v>2175.1</v>
      </c>
      <c r="B499">
        <f t="shared" ca="1" si="226"/>
        <v>14</v>
      </c>
      <c r="D499" t="str">
        <f t="shared" ca="1" si="226"/>
        <v/>
      </c>
      <c r="E499" t="str">
        <f t="shared" ca="1" si="226"/>
        <v xml:space="preserve">Katahdin Stream (620)...bridge </v>
      </c>
      <c r="F499" t="str">
        <f t="shared" ca="1" si="226"/>
        <v/>
      </c>
      <c r="G499">
        <f t="shared" ca="1" si="226"/>
        <v>266</v>
      </c>
      <c r="H499">
        <f t="shared" ca="1" si="226"/>
        <v>221</v>
      </c>
      <c r="I499" s="14" t="str">
        <f t="shared" ca="1" si="226"/>
        <v/>
      </c>
      <c r="J499" t="str">
        <f t="shared" ref="J499:V500" ca="1" si="227">IF(ISBLANK(INDIRECT(ADDRESS(ROW(),J$1,4,1,"Raw_Data"))),"",(INDIRECT(ADDRESS(ROW(),J$1,4,1,"Raw_Data"))))</f>
        <v/>
      </c>
      <c r="K499" t="str">
        <f t="shared" ca="1" si="227"/>
        <v/>
      </c>
      <c r="L499" t="str">
        <f t="shared" ca="1" si="227"/>
        <v>w</v>
      </c>
      <c r="M499" t="str">
        <f t="shared" ca="1" si="227"/>
        <v/>
      </c>
      <c r="N499" t="str">
        <f t="shared" ca="1" si="227"/>
        <v/>
      </c>
      <c r="O499" t="str">
        <f t="shared" ca="1" si="227"/>
        <v/>
      </c>
      <c r="P499" t="str">
        <f t="shared" ca="1" si="227"/>
        <v/>
      </c>
      <c r="Q499" t="str">
        <f t="shared" ca="1" si="227"/>
        <v/>
      </c>
      <c r="R499" t="str">
        <f t="shared" ca="1" si="227"/>
        <v/>
      </c>
      <c r="S499" t="str">
        <f t="shared" ca="1" si="227"/>
        <v/>
      </c>
      <c r="T499" t="str">
        <f t="shared" ca="1" si="227"/>
        <v/>
      </c>
      <c r="U499" t="str">
        <f t="shared" ca="1" si="227"/>
        <v/>
      </c>
      <c r="V499" t="str">
        <f t="shared" ca="1" si="227"/>
        <v/>
      </c>
      <c r="W499" t="str">
        <f t="shared" ca="1" si="224"/>
        <v/>
      </c>
      <c r="X499" t="str">
        <f t="shared" ca="1" si="224"/>
        <v/>
      </c>
      <c r="Y499" t="str">
        <f t="shared" ca="1" si="224"/>
        <v/>
      </c>
      <c r="Z499" t="str">
        <f t="shared" ca="1" si="224"/>
        <v/>
      </c>
      <c r="AA499" t="str">
        <f t="shared" ca="1" si="224"/>
        <v/>
      </c>
      <c r="AB499" t="str">
        <f t="shared" ca="1" si="220"/>
        <v/>
      </c>
      <c r="AC499" t="str">
        <f t="shared" ca="1" si="225"/>
        <v/>
      </c>
      <c r="AD499" t="str">
        <f t="shared" ca="1" si="225"/>
        <v/>
      </c>
      <c r="AE499" t="str">
        <f t="shared" ca="1" si="225"/>
        <v/>
      </c>
      <c r="AF499" t="str">
        <f t="shared" ca="1" si="225"/>
        <v>X</v>
      </c>
      <c r="AG499" t="str">
        <f t="shared" ca="1" si="225"/>
        <v/>
      </c>
      <c r="AH499" t="str">
        <f t="shared" ca="1" si="225"/>
        <v/>
      </c>
      <c r="AI499" t="str">
        <f t="shared" ca="1" si="225"/>
        <v/>
      </c>
      <c r="AJ499" t="str">
        <f t="shared" ca="1" si="225"/>
        <v/>
      </c>
      <c r="AK499" t="str">
        <f t="shared" ca="1" si="225"/>
        <v/>
      </c>
      <c r="AL499" t="str">
        <f t="shared" ca="1" si="225"/>
        <v/>
      </c>
      <c r="AM499" t="str">
        <f t="shared" ca="1" si="225"/>
        <v/>
      </c>
    </row>
    <row r="500" spans="1:39" x14ac:dyDescent="0.25">
      <c r="A500">
        <f t="shared" ref="A500:R515" ca="1" si="228">IF(ISBLANK(INDIRECT(ADDRESS(ROW(),A$1,4,1,"Raw_Data"))),"",(INDIRECT(ADDRESS(ROW(),A$1,4,1,"Raw_Data"))))</f>
        <v>2175.1999999999998</v>
      </c>
      <c r="B500">
        <f t="shared" ca="1" si="228"/>
        <v>13.9</v>
      </c>
      <c r="D500" t="str">
        <f t="shared" ca="1" si="228"/>
        <v/>
      </c>
      <c r="E500" t="str">
        <f t="shared" ca="1" si="228"/>
        <v>Foss and Knowlton Ponds Trail (630)</v>
      </c>
      <c r="F500" t="str">
        <f t="shared" ca="1" si="228"/>
        <v/>
      </c>
      <c r="G500">
        <f t="shared" ca="1" si="228"/>
        <v>266</v>
      </c>
      <c r="H500">
        <f t="shared" ca="1" si="228"/>
        <v>221</v>
      </c>
      <c r="I500" s="14" t="str">
        <f t="shared" ca="1" si="226"/>
        <v/>
      </c>
      <c r="J500" t="str">
        <f t="shared" ca="1" si="228"/>
        <v/>
      </c>
      <c r="K500" t="str">
        <f t="shared" ca="1" si="228"/>
        <v/>
      </c>
      <c r="L500" t="str">
        <f t="shared" ca="1" si="228"/>
        <v/>
      </c>
      <c r="M500" t="str">
        <f t="shared" ca="1" si="228"/>
        <v/>
      </c>
      <c r="N500" t="str">
        <f t="shared" ca="1" si="228"/>
        <v/>
      </c>
      <c r="O500" t="str">
        <f t="shared" ca="1" si="228"/>
        <v/>
      </c>
      <c r="P500" t="str">
        <f t="shared" ca="1" si="228"/>
        <v/>
      </c>
      <c r="Q500" t="str">
        <f t="shared" ca="1" si="228"/>
        <v/>
      </c>
      <c r="R500" t="str">
        <f t="shared" ca="1" si="228"/>
        <v/>
      </c>
      <c r="S500" t="str">
        <f t="shared" ca="1" si="227"/>
        <v/>
      </c>
      <c r="T500" t="str">
        <f t="shared" ca="1" si="227"/>
        <v/>
      </c>
      <c r="U500" t="str">
        <f t="shared" ca="1" si="227"/>
        <v/>
      </c>
      <c r="V500" t="str">
        <f t="shared" ca="1" si="227"/>
        <v/>
      </c>
      <c r="W500" t="str">
        <f t="shared" ca="1" si="224"/>
        <v/>
      </c>
      <c r="X500" t="str">
        <f t="shared" ca="1" si="224"/>
        <v/>
      </c>
      <c r="Y500" t="str">
        <f t="shared" ca="1" si="224"/>
        <v/>
      </c>
      <c r="Z500" t="str">
        <f t="shared" ca="1" si="224"/>
        <v/>
      </c>
      <c r="AA500" t="str">
        <f t="shared" ca="1" si="224"/>
        <v/>
      </c>
      <c r="AB500" t="str">
        <f t="shared" ca="1" si="220"/>
        <v/>
      </c>
      <c r="AC500" t="str">
        <f t="shared" ca="1" si="225"/>
        <v/>
      </c>
      <c r="AD500" t="str">
        <f t="shared" ca="1" si="225"/>
        <v/>
      </c>
      <c r="AE500" t="str">
        <f t="shared" ca="1" si="225"/>
        <v/>
      </c>
      <c r="AF500" t="str">
        <f t="shared" ca="1" si="225"/>
        <v/>
      </c>
      <c r="AG500" t="str">
        <f t="shared" ca="1" si="225"/>
        <v/>
      </c>
      <c r="AH500" t="str">
        <f t="shared" ca="1" si="225"/>
        <v/>
      </c>
      <c r="AI500" t="str">
        <f t="shared" ca="1" si="225"/>
        <v/>
      </c>
      <c r="AJ500" t="str">
        <f t="shared" ca="1" si="225"/>
        <v/>
      </c>
      <c r="AK500" t="str">
        <f t="shared" ca="1" si="225"/>
        <v/>
      </c>
      <c r="AL500" t="str">
        <f t="shared" ca="1" si="225"/>
        <v/>
      </c>
      <c r="AM500" t="str">
        <f t="shared" ca="1" si="225"/>
        <v/>
      </c>
    </row>
    <row r="501" spans="1:39" x14ac:dyDescent="0.25">
      <c r="A501">
        <f t="shared" ca="1" si="228"/>
        <v>2175.9</v>
      </c>
      <c r="B501">
        <f t="shared" ref="B501:V508" ca="1" si="229">IF(ISBLANK(INDIRECT(ADDRESS(ROW(),B$1,4,1,"Raw_Data"))),"",(INDIRECT(ADDRESS(ROW(),B$1,4,1,"Raw_Data"))))</f>
        <v>13.2</v>
      </c>
      <c r="D501" t="str">
        <f t="shared" ca="1" si="229"/>
        <v/>
      </c>
      <c r="E501" t="str">
        <f t="shared" ca="1" si="229"/>
        <v xml:space="preserve">Foss and Knowlton Brook (625)...footbridge </v>
      </c>
      <c r="F501" t="str">
        <f t="shared" ca="1" si="229"/>
        <v/>
      </c>
      <c r="G501">
        <f t="shared" ca="1" si="229"/>
        <v>266</v>
      </c>
      <c r="H501">
        <f t="shared" ca="1" si="229"/>
        <v>221</v>
      </c>
      <c r="I501" s="14" t="str">
        <f t="shared" ca="1" si="226"/>
        <v/>
      </c>
      <c r="J501" t="str">
        <f t="shared" ca="1" si="229"/>
        <v/>
      </c>
      <c r="K501" t="str">
        <f t="shared" ca="1" si="229"/>
        <v/>
      </c>
      <c r="L501" t="str">
        <f t="shared" ca="1" si="229"/>
        <v>w</v>
      </c>
      <c r="M501" t="str">
        <f t="shared" ca="1" si="229"/>
        <v/>
      </c>
      <c r="N501" t="str">
        <f t="shared" ca="1" si="229"/>
        <v/>
      </c>
      <c r="O501" t="str">
        <f t="shared" ca="1" si="229"/>
        <v/>
      </c>
      <c r="P501" t="str">
        <f t="shared" ca="1" si="229"/>
        <v/>
      </c>
      <c r="Q501" t="str">
        <f t="shared" ca="1" si="229"/>
        <v/>
      </c>
      <c r="R501" t="str">
        <f t="shared" ca="1" si="229"/>
        <v/>
      </c>
      <c r="S501" t="str">
        <f t="shared" ca="1" si="229"/>
        <v/>
      </c>
      <c r="T501" t="str">
        <f t="shared" ca="1" si="229"/>
        <v/>
      </c>
      <c r="U501" t="str">
        <f t="shared" ca="1" si="229"/>
        <v/>
      </c>
      <c r="V501" t="str">
        <f t="shared" ca="1" si="229"/>
        <v/>
      </c>
      <c r="W501" t="str">
        <f t="shared" ref="W501:AA510" ca="1" si="230">IF(ISBLANK(INDIRECT(ADDRESS(ROW(),W$1,4,1,"Raw_Data"))),"",(INDIRECT(ADDRESS(ROW(),W$1,4,1,"Raw_Data"))))</f>
        <v/>
      </c>
      <c r="X501" t="str">
        <f t="shared" ca="1" si="230"/>
        <v/>
      </c>
      <c r="Y501" t="str">
        <f t="shared" ca="1" si="230"/>
        <v/>
      </c>
      <c r="Z501" t="str">
        <f t="shared" ca="1" si="230"/>
        <v/>
      </c>
      <c r="AA501" t="str">
        <f t="shared" ca="1" si="230"/>
        <v/>
      </c>
      <c r="AB501" t="str">
        <f t="shared" ca="1" si="220"/>
        <v/>
      </c>
      <c r="AC501" t="str">
        <f t="shared" ref="AC501:AM510" ca="1" si="231">IF(ISBLANK(INDIRECT(ADDRESS(ROW(),AC$1,4,1,"Raw_Data"))),"",(INDIRECT(ADDRESS(ROW(),AC$1,4,1,"Raw_Data"))))</f>
        <v/>
      </c>
      <c r="AD501" t="str">
        <f t="shared" ca="1" si="231"/>
        <v/>
      </c>
      <c r="AE501" t="str">
        <f t="shared" ca="1" si="231"/>
        <v/>
      </c>
      <c r="AF501" t="str">
        <f t="shared" ca="1" si="231"/>
        <v>X</v>
      </c>
      <c r="AG501" t="str">
        <f t="shared" ca="1" si="231"/>
        <v/>
      </c>
      <c r="AH501" t="str">
        <f t="shared" ca="1" si="231"/>
        <v/>
      </c>
      <c r="AI501" t="str">
        <f t="shared" ca="1" si="231"/>
        <v/>
      </c>
      <c r="AJ501" t="str">
        <f t="shared" ca="1" si="231"/>
        <v/>
      </c>
      <c r="AK501" t="str">
        <f t="shared" ca="1" si="231"/>
        <v/>
      </c>
      <c r="AL501" t="str">
        <f t="shared" ca="1" si="231"/>
        <v/>
      </c>
      <c r="AM501" t="str">
        <f t="shared" ca="1" si="231"/>
        <v/>
      </c>
    </row>
    <row r="502" spans="1:39" x14ac:dyDescent="0.25">
      <c r="A502">
        <f t="shared" ca="1" si="228"/>
        <v>2178.1</v>
      </c>
      <c r="B502">
        <f t="shared" ca="1" si="229"/>
        <v>11</v>
      </c>
      <c r="D502" t="str">
        <f t="shared" ca="1" si="229"/>
        <v/>
      </c>
      <c r="E502" t="str">
        <f t="shared" ca="1" si="229"/>
        <v>Pine Point (640)</v>
      </c>
      <c r="F502" t="str">
        <f t="shared" ca="1" si="229"/>
        <v/>
      </c>
      <c r="G502">
        <f t="shared" ca="1" si="229"/>
        <v>266</v>
      </c>
      <c r="H502">
        <f t="shared" ca="1" si="229"/>
        <v>221</v>
      </c>
      <c r="I502" s="14" t="str">
        <f t="shared" ca="1" si="226"/>
        <v/>
      </c>
      <c r="J502" t="str">
        <f t="shared" ca="1" si="229"/>
        <v/>
      </c>
      <c r="K502" t="str">
        <f t="shared" ca="1" si="229"/>
        <v/>
      </c>
      <c r="L502" t="str">
        <f t="shared" ca="1" si="229"/>
        <v>w</v>
      </c>
      <c r="M502" t="str">
        <f t="shared" ca="1" si="229"/>
        <v/>
      </c>
      <c r="N502" t="str">
        <f t="shared" ca="1" si="229"/>
        <v/>
      </c>
      <c r="O502" t="str">
        <f t="shared" ca="1" si="229"/>
        <v/>
      </c>
      <c r="P502" t="str">
        <f t="shared" ca="1" si="229"/>
        <v/>
      </c>
      <c r="Q502" t="str">
        <f t="shared" ca="1" si="229"/>
        <v/>
      </c>
      <c r="R502" t="str">
        <f t="shared" ca="1" si="229"/>
        <v/>
      </c>
      <c r="S502" t="str">
        <f t="shared" ca="1" si="229"/>
        <v/>
      </c>
      <c r="T502" t="str">
        <f t="shared" ca="1" si="229"/>
        <v/>
      </c>
      <c r="U502" t="str">
        <f t="shared" ca="1" si="229"/>
        <v/>
      </c>
      <c r="V502" t="str">
        <f t="shared" ca="1" si="229"/>
        <v/>
      </c>
      <c r="W502" t="str">
        <f t="shared" ca="1" si="230"/>
        <v/>
      </c>
      <c r="X502" t="str">
        <f t="shared" ca="1" si="230"/>
        <v/>
      </c>
      <c r="Y502" t="str">
        <f t="shared" ca="1" si="230"/>
        <v/>
      </c>
      <c r="Z502" t="str">
        <f t="shared" ca="1" si="230"/>
        <v/>
      </c>
      <c r="AA502" t="str">
        <f t="shared" ca="1" si="230"/>
        <v/>
      </c>
      <c r="AB502" t="str">
        <f t="shared" ca="1" si="220"/>
        <v/>
      </c>
      <c r="AC502" t="str">
        <f t="shared" ca="1" si="231"/>
        <v/>
      </c>
      <c r="AD502" t="str">
        <f t="shared" ca="1" si="231"/>
        <v/>
      </c>
      <c r="AE502" t="str">
        <f t="shared" ca="1" si="231"/>
        <v/>
      </c>
      <c r="AF502" t="str">
        <f t="shared" ca="1" si="231"/>
        <v>X</v>
      </c>
      <c r="AG502" t="str">
        <f t="shared" ca="1" si="231"/>
        <v/>
      </c>
      <c r="AH502" t="str">
        <f t="shared" ca="1" si="231"/>
        <v/>
      </c>
      <c r="AI502" t="str">
        <f t="shared" ca="1" si="231"/>
        <v/>
      </c>
      <c r="AJ502" t="str">
        <f t="shared" ca="1" si="231"/>
        <v/>
      </c>
      <c r="AK502" t="str">
        <f t="shared" ca="1" si="231"/>
        <v/>
      </c>
      <c r="AL502" t="str">
        <f t="shared" ca="1" si="231"/>
        <v/>
      </c>
      <c r="AM502" t="str">
        <f t="shared" ca="1" si="231"/>
        <v/>
      </c>
    </row>
    <row r="503" spans="1:39" x14ac:dyDescent="0.25">
      <c r="A503">
        <f t="shared" ca="1" si="228"/>
        <v>2178.6</v>
      </c>
      <c r="B503">
        <f t="shared" ca="1" si="229"/>
        <v>10.5</v>
      </c>
      <c r="D503" t="str">
        <f t="shared" ca="1" si="229"/>
        <v/>
      </c>
      <c r="E503" t="str">
        <f t="shared" ca="1" si="229"/>
        <v xml:space="preserve">Lower Fork Nesowadnehunk Stream (630) ...ford </v>
      </c>
      <c r="F503" t="str">
        <f t="shared" ca="1" si="229"/>
        <v/>
      </c>
      <c r="G503">
        <f t="shared" ca="1" si="229"/>
        <v>266</v>
      </c>
      <c r="H503">
        <f t="shared" ca="1" si="229"/>
        <v>221</v>
      </c>
      <c r="I503" s="14" t="str">
        <f t="shared" ca="1" si="226"/>
        <v/>
      </c>
      <c r="J503" t="str">
        <f t="shared" ca="1" si="229"/>
        <v/>
      </c>
      <c r="K503" t="str">
        <f t="shared" ca="1" si="229"/>
        <v/>
      </c>
      <c r="L503" t="str">
        <f t="shared" ca="1" si="229"/>
        <v>w</v>
      </c>
      <c r="M503" t="str">
        <f t="shared" ca="1" si="229"/>
        <v/>
      </c>
      <c r="N503" t="str">
        <f t="shared" ca="1" si="229"/>
        <v/>
      </c>
      <c r="O503" t="str">
        <f t="shared" ca="1" si="229"/>
        <v/>
      </c>
      <c r="P503" t="str">
        <f t="shared" ca="1" si="229"/>
        <v/>
      </c>
      <c r="Q503" t="str">
        <f t="shared" ca="1" si="229"/>
        <v/>
      </c>
      <c r="R503" t="str">
        <f t="shared" ca="1" si="229"/>
        <v/>
      </c>
      <c r="S503" t="str">
        <f t="shared" ca="1" si="229"/>
        <v/>
      </c>
      <c r="T503" t="str">
        <f t="shared" ca="1" si="229"/>
        <v/>
      </c>
      <c r="U503" t="str">
        <f t="shared" ca="1" si="229"/>
        <v/>
      </c>
      <c r="V503" t="str">
        <f t="shared" ca="1" si="229"/>
        <v/>
      </c>
      <c r="W503" t="str">
        <f t="shared" ca="1" si="230"/>
        <v/>
      </c>
      <c r="X503" t="str">
        <f t="shared" ca="1" si="230"/>
        <v/>
      </c>
      <c r="Y503" t="str">
        <f t="shared" ca="1" si="230"/>
        <v/>
      </c>
      <c r="Z503" t="str">
        <f t="shared" ca="1" si="230"/>
        <v/>
      </c>
      <c r="AA503" t="str">
        <f t="shared" ca="1" si="230"/>
        <v/>
      </c>
      <c r="AB503" t="str">
        <f t="shared" ca="1" si="220"/>
        <v/>
      </c>
      <c r="AC503" t="str">
        <f t="shared" ca="1" si="231"/>
        <v/>
      </c>
      <c r="AD503" t="str">
        <f t="shared" ca="1" si="231"/>
        <v/>
      </c>
      <c r="AE503" t="str">
        <f t="shared" ca="1" si="231"/>
        <v/>
      </c>
      <c r="AF503" t="str">
        <f t="shared" ca="1" si="231"/>
        <v>X</v>
      </c>
      <c r="AG503" t="str">
        <f t="shared" ca="1" si="231"/>
        <v/>
      </c>
      <c r="AH503" t="str">
        <f t="shared" ca="1" si="231"/>
        <v/>
      </c>
      <c r="AI503" t="str">
        <f t="shared" ca="1" si="231"/>
        <v/>
      </c>
      <c r="AJ503" t="str">
        <f t="shared" ca="1" si="231"/>
        <v/>
      </c>
      <c r="AK503" t="str">
        <f t="shared" ca="1" si="231"/>
        <v/>
      </c>
      <c r="AL503" t="str">
        <f t="shared" ca="1" si="231"/>
        <v/>
      </c>
      <c r="AM503" t="str">
        <f t="shared" ca="1" si="231"/>
        <v/>
      </c>
    </row>
    <row r="504" spans="1:39" x14ac:dyDescent="0.25">
      <c r="A504">
        <f t="shared" ca="1" si="228"/>
        <v>2179.5</v>
      </c>
      <c r="B504">
        <f t="shared" ca="1" si="229"/>
        <v>9.6</v>
      </c>
      <c r="D504" t="str">
        <f t="shared" ca="1" si="229"/>
        <v/>
      </c>
      <c r="E504" t="str">
        <f t="shared" ca="1" si="229"/>
        <v xml:space="preserve">Upper Fork Nesowadnehunk Stream (800)... ford </v>
      </c>
      <c r="F504" t="str">
        <f t="shared" ca="1" si="229"/>
        <v/>
      </c>
      <c r="G504">
        <f t="shared" ca="1" si="229"/>
        <v>266</v>
      </c>
      <c r="H504">
        <f t="shared" ca="1" si="229"/>
        <v>221</v>
      </c>
      <c r="I504" s="14" t="str">
        <f t="shared" ca="1" si="226"/>
        <v/>
      </c>
      <c r="J504" t="str">
        <f t="shared" ca="1" si="229"/>
        <v/>
      </c>
      <c r="K504" t="str">
        <f t="shared" ca="1" si="229"/>
        <v/>
      </c>
      <c r="L504" t="str">
        <f t="shared" ca="1" si="229"/>
        <v>w</v>
      </c>
      <c r="M504" t="str">
        <f t="shared" ca="1" si="229"/>
        <v/>
      </c>
      <c r="N504" t="str">
        <f t="shared" ca="1" si="229"/>
        <v/>
      </c>
      <c r="O504" t="str">
        <f t="shared" ca="1" si="229"/>
        <v/>
      </c>
      <c r="P504" t="str">
        <f t="shared" ca="1" si="229"/>
        <v/>
      </c>
      <c r="Q504" t="str">
        <f t="shared" ca="1" si="229"/>
        <v/>
      </c>
      <c r="R504" t="str">
        <f t="shared" ca="1" si="229"/>
        <v/>
      </c>
      <c r="S504" t="str">
        <f t="shared" ca="1" si="229"/>
        <v/>
      </c>
      <c r="T504" t="str">
        <f t="shared" ca="1" si="229"/>
        <v/>
      </c>
      <c r="U504" t="str">
        <f t="shared" ca="1" si="229"/>
        <v/>
      </c>
      <c r="V504" t="str">
        <f t="shared" ca="1" si="229"/>
        <v/>
      </c>
      <c r="W504" t="str">
        <f t="shared" ca="1" si="230"/>
        <v/>
      </c>
      <c r="X504" t="str">
        <f t="shared" ca="1" si="230"/>
        <v/>
      </c>
      <c r="Y504" t="str">
        <f t="shared" ca="1" si="230"/>
        <v/>
      </c>
      <c r="Z504" t="str">
        <f t="shared" ca="1" si="230"/>
        <v/>
      </c>
      <c r="AA504" t="str">
        <f t="shared" ca="1" si="230"/>
        <v/>
      </c>
      <c r="AB504" t="str">
        <f t="shared" ca="1" si="220"/>
        <v/>
      </c>
      <c r="AC504" t="str">
        <f t="shared" ca="1" si="231"/>
        <v/>
      </c>
      <c r="AD504" t="str">
        <f t="shared" ca="1" si="231"/>
        <v/>
      </c>
      <c r="AE504" t="str">
        <f t="shared" ca="1" si="231"/>
        <v/>
      </c>
      <c r="AF504" t="str">
        <f t="shared" ca="1" si="231"/>
        <v>X</v>
      </c>
      <c r="AG504" t="str">
        <f t="shared" ca="1" si="231"/>
        <v/>
      </c>
      <c r="AH504" t="str">
        <f t="shared" ca="1" si="231"/>
        <v/>
      </c>
      <c r="AI504" t="str">
        <f t="shared" ca="1" si="231"/>
        <v/>
      </c>
      <c r="AJ504" t="str">
        <f t="shared" ca="1" si="231"/>
        <v/>
      </c>
      <c r="AK504" t="str">
        <f t="shared" ca="1" si="231"/>
        <v/>
      </c>
      <c r="AL504" t="str">
        <f t="shared" ca="1" si="231"/>
        <v/>
      </c>
      <c r="AM504" t="str">
        <f t="shared" ca="1" si="231"/>
        <v/>
      </c>
    </row>
    <row r="505" spans="1:39" x14ac:dyDescent="0.25">
      <c r="A505">
        <f t="shared" ca="1" si="228"/>
        <v>2179.9</v>
      </c>
      <c r="B505">
        <f t="shared" ca="1" si="229"/>
        <v>9.1999999999999993</v>
      </c>
      <c r="D505" t="str">
        <f t="shared" ca="1" si="229"/>
        <v/>
      </c>
      <c r="E505" t="str">
        <f t="shared" ca="1" si="229"/>
        <v xml:space="preserve">Rocky Rips (850)...below ledge </v>
      </c>
      <c r="F505" t="str">
        <f t="shared" ca="1" si="229"/>
        <v/>
      </c>
      <c r="G505">
        <f t="shared" ca="1" si="229"/>
        <v>266</v>
      </c>
      <c r="H505">
        <f t="shared" ca="1" si="229"/>
        <v>221</v>
      </c>
      <c r="I505" s="14" t="str">
        <f t="shared" ca="1" si="226"/>
        <v/>
      </c>
      <c r="J505" t="str">
        <f t="shared" ca="1" si="229"/>
        <v/>
      </c>
      <c r="K505" t="str">
        <f t="shared" ca="1" si="229"/>
        <v/>
      </c>
      <c r="L505" t="str">
        <f t="shared" ca="1" si="229"/>
        <v>w</v>
      </c>
      <c r="M505" t="str">
        <f t="shared" ca="1" si="229"/>
        <v/>
      </c>
      <c r="N505" t="str">
        <f t="shared" ca="1" si="229"/>
        <v/>
      </c>
      <c r="O505" t="str">
        <f t="shared" ca="1" si="229"/>
        <v/>
      </c>
      <c r="P505" t="str">
        <f t="shared" ca="1" si="229"/>
        <v/>
      </c>
      <c r="Q505" t="str">
        <f t="shared" ca="1" si="229"/>
        <v/>
      </c>
      <c r="R505" t="str">
        <f t="shared" ca="1" si="229"/>
        <v/>
      </c>
      <c r="S505" t="str">
        <f t="shared" ca="1" si="229"/>
        <v/>
      </c>
      <c r="T505" t="str">
        <f t="shared" ca="1" si="229"/>
        <v/>
      </c>
      <c r="U505" t="str">
        <f t="shared" ca="1" si="229"/>
        <v/>
      </c>
      <c r="V505" t="str">
        <f t="shared" ca="1" si="229"/>
        <v/>
      </c>
      <c r="W505" t="str">
        <f t="shared" ca="1" si="230"/>
        <v/>
      </c>
      <c r="X505" t="str">
        <f t="shared" ca="1" si="230"/>
        <v/>
      </c>
      <c r="Y505" t="str">
        <f t="shared" ca="1" si="230"/>
        <v/>
      </c>
      <c r="Z505" t="str">
        <f t="shared" ca="1" si="230"/>
        <v/>
      </c>
      <c r="AA505" t="str">
        <f t="shared" ca="1" si="230"/>
        <v/>
      </c>
      <c r="AB505" t="str">
        <f t="shared" ca="1" si="220"/>
        <v/>
      </c>
      <c r="AC505" t="str">
        <f t="shared" ca="1" si="231"/>
        <v/>
      </c>
      <c r="AD505" t="str">
        <f t="shared" ca="1" si="231"/>
        <v/>
      </c>
      <c r="AE505" t="str">
        <f t="shared" ca="1" si="231"/>
        <v/>
      </c>
      <c r="AF505" t="str">
        <f t="shared" ca="1" si="231"/>
        <v>X</v>
      </c>
      <c r="AG505" t="str">
        <f t="shared" ca="1" si="231"/>
        <v/>
      </c>
      <c r="AH505" t="str">
        <f t="shared" ca="1" si="231"/>
        <v/>
      </c>
      <c r="AI505" t="str">
        <f t="shared" ca="1" si="231"/>
        <v/>
      </c>
      <c r="AJ505" t="str">
        <f t="shared" ca="1" si="231"/>
        <v/>
      </c>
      <c r="AK505" t="str">
        <f t="shared" ca="1" si="231"/>
        <v/>
      </c>
      <c r="AL505" t="str">
        <f t="shared" ca="1" si="231"/>
        <v/>
      </c>
      <c r="AM505" t="str">
        <f t="shared" ca="1" si="231"/>
        <v/>
      </c>
    </row>
    <row r="506" spans="1:39" x14ac:dyDescent="0.25">
      <c r="A506">
        <f t="shared" ca="1" si="228"/>
        <v>2180.3000000000002</v>
      </c>
      <c r="B506">
        <f t="shared" ca="1" si="229"/>
        <v>8.8000000000000007</v>
      </c>
      <c r="D506" t="str">
        <f t="shared" ca="1" si="229"/>
        <v/>
      </c>
      <c r="E506" t="str">
        <f t="shared" ca="1" si="229"/>
        <v>Big Niagara Falls (900)</v>
      </c>
      <c r="F506" t="str">
        <f t="shared" ca="1" si="229"/>
        <v/>
      </c>
      <c r="G506">
        <f t="shared" ca="1" si="229"/>
        <v>266</v>
      </c>
      <c r="H506">
        <f t="shared" ca="1" si="229"/>
        <v>221</v>
      </c>
      <c r="I506" s="14" t="str">
        <f t="shared" ca="1" si="226"/>
        <v/>
      </c>
      <c r="J506" t="str">
        <f t="shared" ca="1" si="229"/>
        <v/>
      </c>
      <c r="K506" t="str">
        <f t="shared" ca="1" si="229"/>
        <v/>
      </c>
      <c r="L506" t="str">
        <f t="shared" ca="1" si="229"/>
        <v>w</v>
      </c>
      <c r="M506" t="str">
        <f t="shared" ca="1" si="229"/>
        <v/>
      </c>
      <c r="N506" t="str">
        <f t="shared" ca="1" si="229"/>
        <v/>
      </c>
      <c r="O506" t="str">
        <f t="shared" ca="1" si="229"/>
        <v/>
      </c>
      <c r="P506" t="str">
        <f t="shared" ca="1" si="229"/>
        <v/>
      </c>
      <c r="Q506" t="str">
        <f t="shared" ca="1" si="229"/>
        <v/>
      </c>
      <c r="R506" t="str">
        <f t="shared" ca="1" si="229"/>
        <v/>
      </c>
      <c r="S506" t="str">
        <f t="shared" ca="1" si="229"/>
        <v/>
      </c>
      <c r="T506" t="str">
        <f t="shared" ca="1" si="229"/>
        <v/>
      </c>
      <c r="U506" t="str">
        <f t="shared" ca="1" si="229"/>
        <v/>
      </c>
      <c r="V506" t="str">
        <f t="shared" ca="1" si="229"/>
        <v/>
      </c>
      <c r="W506" t="str">
        <f t="shared" ca="1" si="230"/>
        <v/>
      </c>
      <c r="X506" t="str">
        <f t="shared" ca="1" si="230"/>
        <v/>
      </c>
      <c r="Y506" t="str">
        <f t="shared" ca="1" si="230"/>
        <v/>
      </c>
      <c r="Z506" t="str">
        <f t="shared" ca="1" si="230"/>
        <v/>
      </c>
      <c r="AA506" t="str">
        <f t="shared" ca="1" si="230"/>
        <v/>
      </c>
      <c r="AB506" t="str">
        <f t="shared" ca="1" si="220"/>
        <v/>
      </c>
      <c r="AC506" t="str">
        <f t="shared" ca="1" si="231"/>
        <v/>
      </c>
      <c r="AD506" t="str">
        <f t="shared" ca="1" si="231"/>
        <v/>
      </c>
      <c r="AE506" t="str">
        <f t="shared" ca="1" si="231"/>
        <v/>
      </c>
      <c r="AF506" t="str">
        <f t="shared" ca="1" si="231"/>
        <v>X</v>
      </c>
      <c r="AG506" t="str">
        <f t="shared" ca="1" si="231"/>
        <v/>
      </c>
      <c r="AH506" t="str">
        <f t="shared" ca="1" si="231"/>
        <v/>
      </c>
      <c r="AI506" t="str">
        <f t="shared" ca="1" si="231"/>
        <v/>
      </c>
      <c r="AJ506" t="str">
        <f t="shared" ca="1" si="231"/>
        <v/>
      </c>
      <c r="AK506" t="str">
        <f t="shared" ca="1" si="231"/>
        <v/>
      </c>
      <c r="AL506" t="str">
        <f t="shared" ca="1" si="231"/>
        <v/>
      </c>
      <c r="AM506" t="str">
        <f t="shared" ca="1" si="231"/>
        <v/>
      </c>
    </row>
    <row r="507" spans="1:39" x14ac:dyDescent="0.25">
      <c r="A507">
        <f t="shared" ca="1" si="228"/>
        <v>2180.5</v>
      </c>
      <c r="B507">
        <f t="shared" ca="1" si="229"/>
        <v>8.6</v>
      </c>
      <c r="D507" t="str">
        <f t="shared" ca="1" si="229"/>
        <v/>
      </c>
      <c r="E507" t="str">
        <f t="shared" ca="1" si="229"/>
        <v>Spring (990)</v>
      </c>
      <c r="F507" t="str">
        <f t="shared" ca="1" si="229"/>
        <v/>
      </c>
      <c r="G507">
        <f t="shared" ca="1" si="229"/>
        <v>266</v>
      </c>
      <c r="H507">
        <f t="shared" ca="1" si="229"/>
        <v>221</v>
      </c>
      <c r="I507" s="14" t="str">
        <f t="shared" ca="1" si="226"/>
        <v/>
      </c>
      <c r="J507" t="str">
        <f t="shared" ca="1" si="229"/>
        <v/>
      </c>
      <c r="K507" t="str">
        <f t="shared" ca="1" si="229"/>
        <v/>
      </c>
      <c r="L507" t="str">
        <f t="shared" ca="1" si="229"/>
        <v>w (E-150 ft.)</v>
      </c>
      <c r="M507" t="str">
        <f t="shared" ca="1" si="229"/>
        <v/>
      </c>
      <c r="N507" t="str">
        <f t="shared" ca="1" si="229"/>
        <v/>
      </c>
      <c r="O507" t="str">
        <f t="shared" ca="1" si="229"/>
        <v/>
      </c>
      <c r="P507" t="str">
        <f t="shared" ca="1" si="229"/>
        <v/>
      </c>
      <c r="Q507" t="str">
        <f t="shared" ca="1" si="229"/>
        <v/>
      </c>
      <c r="R507" t="str">
        <f t="shared" ca="1" si="229"/>
        <v/>
      </c>
      <c r="S507" t="str">
        <f t="shared" ca="1" si="229"/>
        <v/>
      </c>
      <c r="T507" t="str">
        <f t="shared" ca="1" si="229"/>
        <v/>
      </c>
      <c r="U507" t="str">
        <f t="shared" ca="1" si="229"/>
        <v/>
      </c>
      <c r="V507" t="str">
        <f t="shared" ca="1" si="229"/>
        <v>X</v>
      </c>
      <c r="W507" t="str">
        <f t="shared" ca="1" si="230"/>
        <v/>
      </c>
      <c r="X507" t="str">
        <f t="shared" ca="1" si="230"/>
        <v/>
      </c>
      <c r="Y507" t="str">
        <f t="shared" ca="1" si="230"/>
        <v/>
      </c>
      <c r="Z507" t="str">
        <f t="shared" ca="1" si="230"/>
        <v/>
      </c>
      <c r="AA507" t="str">
        <f t="shared" ca="1" si="230"/>
        <v/>
      </c>
      <c r="AB507" t="str">
        <f t="shared" ca="1" si="220"/>
        <v/>
      </c>
      <c r="AC507" t="str">
        <f t="shared" ca="1" si="231"/>
        <v/>
      </c>
      <c r="AD507" t="str">
        <f t="shared" ca="1" si="231"/>
        <v/>
      </c>
      <c r="AE507" t="str">
        <f t="shared" ca="1" si="231"/>
        <v/>
      </c>
      <c r="AF507" t="str">
        <f t="shared" ca="1" si="231"/>
        <v>X</v>
      </c>
      <c r="AG507" t="str">
        <f t="shared" ca="1" si="231"/>
        <v/>
      </c>
      <c r="AH507" t="str">
        <f t="shared" ca="1" si="231"/>
        <v/>
      </c>
      <c r="AI507" t="str">
        <f t="shared" ca="1" si="231"/>
        <v/>
      </c>
      <c r="AJ507" t="str">
        <f t="shared" ca="1" si="231"/>
        <v/>
      </c>
      <c r="AK507" t="str">
        <f t="shared" ca="1" si="231"/>
        <v/>
      </c>
      <c r="AL507" t="str">
        <f t="shared" ca="1" si="231"/>
        <v/>
      </c>
      <c r="AM507" t="str">
        <f t="shared" ca="1" si="231"/>
        <v/>
      </c>
    </row>
    <row r="508" spans="1:39" x14ac:dyDescent="0.25">
      <c r="A508">
        <f t="shared" ca="1" si="228"/>
        <v>2180.6</v>
      </c>
      <c r="B508">
        <f t="shared" ca="1" si="229"/>
        <v>8.5</v>
      </c>
      <c r="D508" t="str">
        <f t="shared" ca="1" si="229"/>
        <v/>
      </c>
      <c r="E508" t="str">
        <f t="shared" ca="1" si="229"/>
        <v>Toll Dam and Little Niagara Falls (1030)</v>
      </c>
      <c r="F508" t="str">
        <f t="shared" ref="B508:V523" ca="1" si="232">IF(ISBLANK(INDIRECT(ADDRESS(ROW(),F$1,4,1,"Raw_Data"))),"",(INDIRECT(ADDRESS(ROW(),F$1,4,1,"Raw_Data"))))</f>
        <v/>
      </c>
      <c r="G508">
        <f t="shared" ca="1" si="232"/>
        <v>266</v>
      </c>
      <c r="H508">
        <f t="shared" ca="1" si="232"/>
        <v>221</v>
      </c>
      <c r="I508" s="14" t="str">
        <f t="shared" ca="1" si="232"/>
        <v/>
      </c>
      <c r="J508" t="str">
        <f t="shared" ca="1" si="232"/>
        <v/>
      </c>
      <c r="K508" t="str">
        <f t="shared" ca="1" si="232"/>
        <v/>
      </c>
      <c r="L508" t="str">
        <f t="shared" ca="1" si="232"/>
        <v/>
      </c>
      <c r="M508" t="str">
        <f t="shared" ca="1" si="232"/>
        <v/>
      </c>
      <c r="N508" t="str">
        <f t="shared" ca="1" si="232"/>
        <v/>
      </c>
      <c r="O508" t="str">
        <f t="shared" ca="1" si="232"/>
        <v/>
      </c>
      <c r="P508" t="str">
        <f t="shared" ca="1" si="232"/>
        <v/>
      </c>
      <c r="Q508" t="str">
        <f t="shared" ca="1" si="232"/>
        <v/>
      </c>
      <c r="R508" t="str">
        <f t="shared" ca="1" si="232"/>
        <v/>
      </c>
      <c r="S508" t="str">
        <f t="shared" ca="1" si="232"/>
        <v/>
      </c>
      <c r="T508" t="str">
        <f t="shared" ca="1" si="232"/>
        <v/>
      </c>
      <c r="U508" t="str">
        <f t="shared" ca="1" si="232"/>
        <v/>
      </c>
      <c r="V508" t="str">
        <f t="shared" ca="1" si="232"/>
        <v/>
      </c>
      <c r="W508" t="str">
        <f t="shared" ca="1" si="230"/>
        <v/>
      </c>
      <c r="X508" t="str">
        <f t="shared" ca="1" si="230"/>
        <v/>
      </c>
      <c r="Y508" t="str">
        <f t="shared" ca="1" si="230"/>
        <v/>
      </c>
      <c r="Z508" t="str">
        <f t="shared" ca="1" si="230"/>
        <v/>
      </c>
      <c r="AA508" t="str">
        <f t="shared" ca="1" si="230"/>
        <v/>
      </c>
      <c r="AB508" t="str">
        <f t="shared" ca="1" si="220"/>
        <v/>
      </c>
      <c r="AC508" t="str">
        <f t="shared" ca="1" si="231"/>
        <v/>
      </c>
      <c r="AD508" t="str">
        <f t="shared" ca="1" si="231"/>
        <v/>
      </c>
      <c r="AE508" t="str">
        <f t="shared" ca="1" si="231"/>
        <v/>
      </c>
      <c r="AF508" t="str">
        <f t="shared" ca="1" si="231"/>
        <v/>
      </c>
      <c r="AG508" t="str">
        <f t="shared" ca="1" si="231"/>
        <v/>
      </c>
      <c r="AH508" t="str">
        <f t="shared" ca="1" si="231"/>
        <v/>
      </c>
      <c r="AI508" t="str">
        <f t="shared" ca="1" si="231"/>
        <v/>
      </c>
      <c r="AJ508" t="str">
        <f t="shared" ca="1" si="231"/>
        <v/>
      </c>
      <c r="AK508" t="str">
        <f t="shared" ca="1" si="231"/>
        <v/>
      </c>
      <c r="AL508" t="str">
        <f t="shared" ca="1" si="231"/>
        <v/>
      </c>
      <c r="AM508" t="str">
        <f t="shared" ca="1" si="231"/>
        <v/>
      </c>
    </row>
    <row r="509" spans="1:39" x14ac:dyDescent="0.25">
      <c r="A509">
        <f t="shared" ca="1" si="228"/>
        <v>2181.5</v>
      </c>
      <c r="B509">
        <f t="shared" ca="1" si="232"/>
        <v>7.6</v>
      </c>
      <c r="D509" t="str">
        <f t="shared" ca="1" si="232"/>
        <v/>
      </c>
      <c r="E509" t="str">
        <f t="shared" ca="1" si="232"/>
        <v>Daicey Pond Nature Trail (1090)</v>
      </c>
      <c r="F509" t="str">
        <f t="shared" ca="1" si="232"/>
        <v/>
      </c>
      <c r="G509">
        <f t="shared" ca="1" si="232"/>
        <v>266</v>
      </c>
      <c r="H509">
        <f t="shared" ca="1" si="232"/>
        <v>221</v>
      </c>
      <c r="I509" s="14" t="str">
        <f t="shared" ca="1" si="232"/>
        <v/>
      </c>
      <c r="J509" t="str">
        <f t="shared" ca="1" si="232"/>
        <v/>
      </c>
      <c r="K509" t="str">
        <f t="shared" ca="1" si="232"/>
        <v/>
      </c>
      <c r="L509" t="str">
        <f t="shared" ca="1" si="232"/>
        <v/>
      </c>
      <c r="M509" t="str">
        <f t="shared" ca="1" si="232"/>
        <v/>
      </c>
      <c r="N509" t="str">
        <f t="shared" ca="1" si="232"/>
        <v/>
      </c>
      <c r="O509" t="str">
        <f t="shared" ca="1" si="232"/>
        <v/>
      </c>
      <c r="P509" t="str">
        <f t="shared" ca="1" si="232"/>
        <v/>
      </c>
      <c r="Q509" t="str">
        <f t="shared" ca="1" si="232"/>
        <v/>
      </c>
      <c r="R509" t="str">
        <f t="shared" ca="1" si="232"/>
        <v/>
      </c>
      <c r="S509" t="str">
        <f t="shared" ca="1" si="232"/>
        <v/>
      </c>
      <c r="T509" t="str">
        <f t="shared" ca="1" si="232"/>
        <v/>
      </c>
      <c r="U509" t="str">
        <f t="shared" ca="1" si="232"/>
        <v/>
      </c>
      <c r="V509" t="str">
        <f t="shared" ca="1" si="232"/>
        <v/>
      </c>
      <c r="W509" t="str">
        <f t="shared" ca="1" si="230"/>
        <v/>
      </c>
      <c r="X509" t="str">
        <f t="shared" ca="1" si="230"/>
        <v/>
      </c>
      <c r="Y509" t="str">
        <f t="shared" ca="1" si="230"/>
        <v/>
      </c>
      <c r="Z509" t="str">
        <f t="shared" ca="1" si="230"/>
        <v/>
      </c>
      <c r="AA509" t="str">
        <f t="shared" ca="1" si="230"/>
        <v/>
      </c>
      <c r="AB509" t="str">
        <f t="shared" ca="1" si="220"/>
        <v/>
      </c>
      <c r="AC509" t="str">
        <f t="shared" ca="1" si="231"/>
        <v/>
      </c>
      <c r="AD509" t="str">
        <f t="shared" ca="1" si="231"/>
        <v/>
      </c>
      <c r="AE509" t="str">
        <f t="shared" ca="1" si="231"/>
        <v/>
      </c>
      <c r="AF509" t="str">
        <f t="shared" ca="1" si="231"/>
        <v/>
      </c>
      <c r="AG509" t="str">
        <f t="shared" ca="1" si="231"/>
        <v/>
      </c>
      <c r="AH509" t="str">
        <f t="shared" ca="1" si="231"/>
        <v/>
      </c>
      <c r="AI509" t="str">
        <f t="shared" ca="1" si="231"/>
        <v/>
      </c>
      <c r="AJ509" t="str">
        <f t="shared" ca="1" si="231"/>
        <v/>
      </c>
      <c r="AK509" t="str">
        <f t="shared" ca="1" si="231"/>
        <v/>
      </c>
      <c r="AL509" t="str">
        <f t="shared" ca="1" si="231"/>
        <v/>
      </c>
      <c r="AM509" t="str">
        <f t="shared" ca="1" si="231"/>
        <v/>
      </c>
    </row>
    <row r="510" spans="1:39" x14ac:dyDescent="0.25">
      <c r="A510">
        <f t="shared" ca="1" si="228"/>
        <v>2181.6</v>
      </c>
      <c r="B510">
        <f t="shared" ca="1" si="232"/>
        <v>7.5</v>
      </c>
      <c r="D510" t="str">
        <f t="shared" ca="1" si="232"/>
        <v/>
      </c>
      <c r="E510" t="str">
        <f t="shared" ca="1" si="232"/>
        <v>+Daicey Pond Campground Road; Ranger Station (1100)</v>
      </c>
      <c r="F510" t="str">
        <f t="shared" ca="1" si="232"/>
        <v/>
      </c>
      <c r="G510">
        <f t="shared" ca="1" si="232"/>
        <v>266</v>
      </c>
      <c r="H510">
        <f t="shared" ca="1" si="232"/>
        <v>221</v>
      </c>
      <c r="I510" s="14" t="str">
        <f t="shared" ca="1" si="232"/>
        <v/>
      </c>
      <c r="J510" t="str">
        <f t="shared" ca="1" si="232"/>
        <v/>
      </c>
      <c r="K510" t="str">
        <f t="shared" ca="1" si="232"/>
        <v/>
      </c>
      <c r="L510" t="str">
        <f t="shared" ca="1" si="232"/>
        <v>R; P (E-0.1m L; w)</v>
      </c>
      <c r="M510" t="str">
        <f t="shared" ca="1" si="232"/>
        <v>E-0.1m</v>
      </c>
      <c r="N510" t="str">
        <f t="shared" ca="1" si="232"/>
        <v/>
      </c>
      <c r="O510" t="str">
        <f t="shared" ca="1" si="232"/>
        <v/>
      </c>
      <c r="P510" t="str">
        <f t="shared" ca="1" si="232"/>
        <v/>
      </c>
      <c r="Q510" t="str">
        <f t="shared" ca="1" si="232"/>
        <v/>
      </c>
      <c r="R510" t="str">
        <f t="shared" ca="1" si="232"/>
        <v/>
      </c>
      <c r="S510" t="str">
        <f t="shared" ca="1" si="232"/>
        <v/>
      </c>
      <c r="T510" t="str">
        <f t="shared" ca="1" si="232"/>
        <v/>
      </c>
      <c r="U510" t="str">
        <f t="shared" ca="1" si="232"/>
        <v>X</v>
      </c>
      <c r="V510" t="str">
        <f t="shared" ca="1" si="232"/>
        <v/>
      </c>
      <c r="W510" t="str">
        <f t="shared" ca="1" si="230"/>
        <v/>
      </c>
      <c r="X510" t="str">
        <f t="shared" ca="1" si="230"/>
        <v/>
      </c>
      <c r="Y510" t="str">
        <f t="shared" ca="1" si="230"/>
        <v/>
      </c>
      <c r="Z510" t="str">
        <f t="shared" ca="1" si="230"/>
        <v/>
      </c>
      <c r="AA510" t="str">
        <f t="shared" ca="1" si="230"/>
        <v/>
      </c>
      <c r="AB510" t="str">
        <f t="shared" ca="1" si="220"/>
        <v/>
      </c>
      <c r="AC510" t="str">
        <f t="shared" ca="1" si="231"/>
        <v/>
      </c>
      <c r="AD510" t="str">
        <f t="shared" ca="1" si="231"/>
        <v>X</v>
      </c>
      <c r="AE510" t="str">
        <f t="shared" ca="1" si="231"/>
        <v/>
      </c>
      <c r="AF510" t="str">
        <f t="shared" ca="1" si="231"/>
        <v>X</v>
      </c>
      <c r="AG510" t="str">
        <f t="shared" ca="1" si="231"/>
        <v/>
      </c>
      <c r="AH510" t="str">
        <f t="shared" ca="1" si="231"/>
        <v/>
      </c>
      <c r="AI510" t="str">
        <f t="shared" ca="1" si="231"/>
        <v/>
      </c>
      <c r="AJ510" t="str">
        <f t="shared" ca="1" si="231"/>
        <v/>
      </c>
      <c r="AK510" t="str">
        <f t="shared" ca="1" si="231"/>
        <v/>
      </c>
      <c r="AL510" t="str">
        <f t="shared" ca="1" si="231"/>
        <v/>
      </c>
      <c r="AM510" t="str">
        <f t="shared" ca="1" si="231"/>
        <v/>
      </c>
    </row>
    <row r="511" spans="1:39" x14ac:dyDescent="0.25">
      <c r="A511">
        <f t="shared" ca="1" si="228"/>
        <v>2182.1</v>
      </c>
      <c r="B511">
        <f t="shared" ca="1" si="232"/>
        <v>7</v>
      </c>
      <c r="D511" t="str">
        <f t="shared" ca="1" si="232"/>
        <v/>
      </c>
      <c r="E511" t="str">
        <f t="shared" ca="1" si="232"/>
        <v>Tracy and Elbow Ponds Trail (1100)</v>
      </c>
      <c r="F511" t="str">
        <f t="shared" ca="1" si="232"/>
        <v/>
      </c>
      <c r="G511">
        <f t="shared" ca="1" si="232"/>
        <v>266</v>
      </c>
      <c r="H511">
        <f t="shared" ca="1" si="232"/>
        <v>221</v>
      </c>
      <c r="I511" s="14" t="str">
        <f t="shared" ca="1" si="232"/>
        <v/>
      </c>
      <c r="J511" t="str">
        <f t="shared" ca="1" si="232"/>
        <v/>
      </c>
      <c r="K511" t="str">
        <f t="shared" ca="1" si="232"/>
        <v/>
      </c>
      <c r="L511" t="str">
        <f t="shared" ca="1" si="232"/>
        <v/>
      </c>
      <c r="M511" t="str">
        <f t="shared" ca="1" si="232"/>
        <v/>
      </c>
      <c r="N511" t="str">
        <f t="shared" ca="1" si="232"/>
        <v/>
      </c>
      <c r="O511" t="str">
        <f t="shared" ca="1" si="232"/>
        <v/>
      </c>
      <c r="P511" t="str">
        <f t="shared" ca="1" si="232"/>
        <v/>
      </c>
      <c r="Q511" t="str">
        <f t="shared" ca="1" si="232"/>
        <v/>
      </c>
      <c r="R511" t="str">
        <f t="shared" ca="1" si="232"/>
        <v/>
      </c>
      <c r="S511" t="str">
        <f t="shared" ca="1" si="232"/>
        <v/>
      </c>
      <c r="T511" t="str">
        <f t="shared" ca="1" si="232"/>
        <v/>
      </c>
      <c r="U511" t="str">
        <f t="shared" ca="1" si="232"/>
        <v/>
      </c>
      <c r="V511" t="str">
        <f t="shared" ca="1" si="232"/>
        <v/>
      </c>
      <c r="W511" t="str">
        <f t="shared" ref="W511:AA523" ca="1" si="233">IF(ISBLANK(INDIRECT(ADDRESS(ROW(),W$1,4,1,"Raw_Data"))),"",(INDIRECT(ADDRESS(ROW(),W$1,4,1,"Raw_Data"))))</f>
        <v/>
      </c>
      <c r="X511" t="str">
        <f t="shared" ca="1" si="233"/>
        <v/>
      </c>
      <c r="Y511" t="str">
        <f t="shared" ca="1" si="233"/>
        <v/>
      </c>
      <c r="Z511" t="str">
        <f t="shared" ca="1" si="233"/>
        <v/>
      </c>
      <c r="AA511" t="str">
        <f t="shared" ca="1" si="233"/>
        <v/>
      </c>
      <c r="AB511" t="str">
        <f t="shared" ca="1" si="220"/>
        <v/>
      </c>
      <c r="AC511" t="str">
        <f t="shared" ref="AC511:AM523" ca="1" si="234">IF(ISBLANK(INDIRECT(ADDRESS(ROW(),AC$1,4,1,"Raw_Data"))),"",(INDIRECT(ADDRESS(ROW(),AC$1,4,1,"Raw_Data"))))</f>
        <v/>
      </c>
      <c r="AD511" t="str">
        <f t="shared" ca="1" si="234"/>
        <v/>
      </c>
      <c r="AE511" t="str">
        <f t="shared" ca="1" si="234"/>
        <v/>
      </c>
      <c r="AF511" t="str">
        <f t="shared" ca="1" si="234"/>
        <v/>
      </c>
      <c r="AG511" t="str">
        <f t="shared" ca="1" si="234"/>
        <v/>
      </c>
      <c r="AH511" t="str">
        <f t="shared" ca="1" si="234"/>
        <v/>
      </c>
      <c r="AI511" t="str">
        <f t="shared" ca="1" si="234"/>
        <v/>
      </c>
      <c r="AJ511" t="str">
        <f t="shared" ca="1" si="234"/>
        <v/>
      </c>
      <c r="AK511" t="str">
        <f t="shared" ca="1" si="234"/>
        <v/>
      </c>
      <c r="AL511" t="str">
        <f t="shared" ca="1" si="234"/>
        <v/>
      </c>
      <c r="AM511" t="str">
        <f t="shared" ca="1" si="234"/>
        <v/>
      </c>
    </row>
    <row r="512" spans="1:39" x14ac:dyDescent="0.25">
      <c r="A512">
        <f t="shared" ca="1" si="228"/>
        <v>2182.9</v>
      </c>
      <c r="B512">
        <f t="shared" ca="1" si="232"/>
        <v>6.2</v>
      </c>
      <c r="D512" t="str">
        <f t="shared" ca="1" si="232"/>
        <v/>
      </c>
      <c r="E512" t="str">
        <f t="shared" ca="1" si="232"/>
        <v>Outlet of Grassy Pond (800)</v>
      </c>
      <c r="F512" t="str">
        <f t="shared" ca="1" si="232"/>
        <v/>
      </c>
      <c r="G512">
        <f t="shared" ca="1" si="232"/>
        <v>266</v>
      </c>
      <c r="H512">
        <f t="shared" ca="1" si="232"/>
        <v>221</v>
      </c>
      <c r="I512" s="14" t="str">
        <f t="shared" ca="1" si="232"/>
        <v/>
      </c>
      <c r="J512" t="str">
        <f t="shared" ca="1" si="232"/>
        <v/>
      </c>
      <c r="K512" t="str">
        <f t="shared" ca="1" si="232"/>
        <v/>
      </c>
      <c r="L512" t="str">
        <f t="shared" ca="1" si="232"/>
        <v>w</v>
      </c>
      <c r="M512" t="str">
        <f t="shared" ca="1" si="232"/>
        <v/>
      </c>
      <c r="N512" t="str">
        <f t="shared" ca="1" si="232"/>
        <v/>
      </c>
      <c r="O512" t="str">
        <f t="shared" ca="1" si="232"/>
        <v/>
      </c>
      <c r="P512" t="str">
        <f t="shared" ca="1" si="232"/>
        <v/>
      </c>
      <c r="Q512" t="str">
        <f t="shared" ca="1" si="232"/>
        <v/>
      </c>
      <c r="R512" t="str">
        <f t="shared" ca="1" si="232"/>
        <v/>
      </c>
      <c r="S512" t="str">
        <f t="shared" ca="1" si="232"/>
        <v/>
      </c>
      <c r="T512" t="str">
        <f t="shared" ca="1" si="232"/>
        <v/>
      </c>
      <c r="U512" t="str">
        <f t="shared" ca="1" si="232"/>
        <v/>
      </c>
      <c r="V512" t="str">
        <f t="shared" ca="1" si="232"/>
        <v/>
      </c>
      <c r="W512" t="str">
        <f t="shared" ca="1" si="233"/>
        <v/>
      </c>
      <c r="X512" t="str">
        <f t="shared" ca="1" si="233"/>
        <v/>
      </c>
      <c r="Y512" t="str">
        <f t="shared" ca="1" si="233"/>
        <v/>
      </c>
      <c r="Z512" t="str">
        <f t="shared" ca="1" si="233"/>
        <v/>
      </c>
      <c r="AA512" t="str">
        <f t="shared" ca="1" si="233"/>
        <v/>
      </c>
      <c r="AB512" t="str">
        <f t="shared" ca="1" si="220"/>
        <v/>
      </c>
      <c r="AC512" t="str">
        <f t="shared" ca="1" si="234"/>
        <v/>
      </c>
      <c r="AD512" t="str">
        <f t="shared" ca="1" si="234"/>
        <v/>
      </c>
      <c r="AE512" t="str">
        <f t="shared" ca="1" si="234"/>
        <v/>
      </c>
      <c r="AF512" t="str">
        <f t="shared" ca="1" si="234"/>
        <v>X</v>
      </c>
      <c r="AG512" t="str">
        <f t="shared" ca="1" si="234"/>
        <v/>
      </c>
      <c r="AH512" t="str">
        <f t="shared" ca="1" si="234"/>
        <v/>
      </c>
      <c r="AI512" t="str">
        <f t="shared" ca="1" si="234"/>
        <v/>
      </c>
      <c r="AJ512" t="str">
        <f t="shared" ca="1" si="234"/>
        <v/>
      </c>
      <c r="AK512" t="str">
        <f t="shared" ca="1" si="234"/>
        <v/>
      </c>
      <c r="AL512" t="str">
        <f t="shared" ca="1" si="234"/>
        <v/>
      </c>
      <c r="AM512" t="str">
        <f t="shared" ca="1" si="234"/>
        <v/>
      </c>
    </row>
    <row r="513" spans="1:39" x14ac:dyDescent="0.25">
      <c r="A513">
        <f t="shared" ca="1" si="228"/>
        <v>2183.8000000000002</v>
      </c>
      <c r="B513">
        <f t="shared" ca="1" si="232"/>
        <v>5.3</v>
      </c>
      <c r="D513" t="str">
        <f t="shared" ca="1" si="232"/>
        <v/>
      </c>
      <c r="E513" t="str">
        <f t="shared" ca="1" si="232"/>
        <v>Cross Perimeter Road (Tote Road) (1070)</v>
      </c>
      <c r="F513" t="str">
        <f t="shared" ca="1" si="232"/>
        <v/>
      </c>
      <c r="G513">
        <f t="shared" ca="1" si="232"/>
        <v>266</v>
      </c>
      <c r="H513">
        <f t="shared" ca="1" si="232"/>
        <v>221</v>
      </c>
      <c r="I513" s="14" t="str">
        <f t="shared" ca="1" si="232"/>
        <v/>
      </c>
      <c r="J513" t="str">
        <f t="shared" ca="1" si="232"/>
        <v/>
      </c>
      <c r="K513" t="str">
        <f t="shared" ca="1" si="232"/>
        <v/>
      </c>
      <c r="L513" t="str">
        <f t="shared" ca="1" si="232"/>
        <v>R</v>
      </c>
      <c r="M513" t="str">
        <f t="shared" ca="1" si="232"/>
        <v/>
      </c>
      <c r="N513" t="str">
        <f t="shared" ca="1" si="232"/>
        <v/>
      </c>
      <c r="O513" t="str">
        <f t="shared" ca="1" si="232"/>
        <v/>
      </c>
      <c r="P513" t="str">
        <f t="shared" ca="1" si="232"/>
        <v/>
      </c>
      <c r="Q513" t="str">
        <f t="shared" ca="1" si="232"/>
        <v/>
      </c>
      <c r="R513" t="str">
        <f t="shared" ca="1" si="232"/>
        <v/>
      </c>
      <c r="S513" t="str">
        <f t="shared" ca="1" si="232"/>
        <v/>
      </c>
      <c r="T513" t="str">
        <f t="shared" ca="1" si="232"/>
        <v/>
      </c>
      <c r="U513" t="str">
        <f t="shared" ca="1" si="232"/>
        <v>X</v>
      </c>
      <c r="V513" t="str">
        <f t="shared" ca="1" si="232"/>
        <v/>
      </c>
      <c r="W513" t="str">
        <f t="shared" ca="1" si="233"/>
        <v/>
      </c>
      <c r="X513" t="str">
        <f t="shared" ca="1" si="233"/>
        <v/>
      </c>
      <c r="Y513" t="str">
        <f t="shared" ca="1" si="233"/>
        <v/>
      </c>
      <c r="Z513" t="str">
        <f t="shared" ca="1" si="233"/>
        <v/>
      </c>
      <c r="AA513" t="str">
        <f t="shared" ca="1" si="233"/>
        <v/>
      </c>
      <c r="AB513" t="str">
        <f t="shared" ca="1" si="220"/>
        <v/>
      </c>
      <c r="AC513" t="str">
        <f t="shared" ca="1" si="234"/>
        <v/>
      </c>
      <c r="AD513" t="str">
        <f t="shared" ca="1" si="234"/>
        <v/>
      </c>
      <c r="AE513" t="str">
        <f t="shared" ca="1" si="234"/>
        <v/>
      </c>
      <c r="AF513" t="str">
        <f t="shared" ca="1" si="234"/>
        <v/>
      </c>
      <c r="AG513" t="str">
        <f t="shared" ca="1" si="234"/>
        <v/>
      </c>
      <c r="AH513" t="str">
        <f t="shared" ca="1" si="234"/>
        <v/>
      </c>
      <c r="AI513" t="str">
        <f t="shared" ca="1" si="234"/>
        <v/>
      </c>
      <c r="AJ513" t="str">
        <f t="shared" ca="1" si="234"/>
        <v/>
      </c>
      <c r="AK513" t="str">
        <f t="shared" ca="1" si="234"/>
        <v/>
      </c>
      <c r="AL513" t="str">
        <f t="shared" ca="1" si="234"/>
        <v/>
      </c>
      <c r="AM513" t="str">
        <f t="shared" ca="1" si="234"/>
        <v/>
      </c>
    </row>
    <row r="514" spans="1:39" x14ac:dyDescent="0.25">
      <c r="A514">
        <f t="shared" ca="1" si="228"/>
        <v>2183.9</v>
      </c>
      <c r="B514">
        <f t="shared" ca="1" si="232"/>
        <v>5.2</v>
      </c>
      <c r="D514" t="str">
        <f t="shared" ca="1" si="232"/>
        <v>SHELTER</v>
      </c>
      <c r="E514" t="str">
        <f t="shared" ca="1" si="232"/>
        <v xml:space="preserve">+Katahdin Stream Campground Ranger Station; +The Birches Campsite (1070) ...13.7mS </v>
      </c>
      <c r="F514" t="str">
        <f t="shared" ca="1" si="232"/>
        <v>Katahdin Stream in front of the Rangers cabin is the nearest water. Adjacent to Katahdin Stream Campground.</v>
      </c>
      <c r="G514">
        <f t="shared" ca="1" si="232"/>
        <v>266</v>
      </c>
      <c r="H514">
        <f t="shared" ca="1" si="232"/>
        <v>221</v>
      </c>
      <c r="I514" s="14" t="str">
        <f t="shared" ca="1" si="232"/>
        <v/>
      </c>
      <c r="J514" t="str">
        <f t="shared" ca="1" si="232"/>
        <v/>
      </c>
      <c r="K514" t="str">
        <f t="shared" ca="1" si="232"/>
        <v/>
      </c>
      <c r="L514" t="str">
        <f t="shared" ca="1" si="232"/>
        <v>R; P; S; C; w (E-0.25m S; C)</v>
      </c>
      <c r="M514" t="str">
        <f t="shared" ca="1" si="232"/>
        <v>E-0.25m</v>
      </c>
      <c r="N514" t="str">
        <f t="shared" ca="1" si="232"/>
        <v/>
      </c>
      <c r="O514" t="str">
        <f t="shared" ca="1" si="232"/>
        <v/>
      </c>
      <c r="P514" t="str">
        <f t="shared" ca="1" si="232"/>
        <v>X</v>
      </c>
      <c r="Q514" t="str">
        <f t="shared" ca="1" si="232"/>
        <v/>
      </c>
      <c r="R514" t="str">
        <f t="shared" ca="1" si="232"/>
        <v/>
      </c>
      <c r="S514" t="str">
        <f t="shared" ca="1" si="232"/>
        <v/>
      </c>
      <c r="T514" t="str">
        <f t="shared" ca="1" si="232"/>
        <v/>
      </c>
      <c r="U514" t="str">
        <f t="shared" ca="1" si="232"/>
        <v>X</v>
      </c>
      <c r="V514" t="str">
        <f t="shared" ca="1" si="232"/>
        <v/>
      </c>
      <c r="W514" t="str">
        <f t="shared" ca="1" si="233"/>
        <v>X</v>
      </c>
      <c r="X514" t="str">
        <f t="shared" ca="1" si="233"/>
        <v/>
      </c>
      <c r="Y514" t="str">
        <f t="shared" ca="1" si="233"/>
        <v/>
      </c>
      <c r="Z514" t="str">
        <f t="shared" ca="1" si="233"/>
        <v/>
      </c>
      <c r="AA514" t="str">
        <f t="shared" ca="1" si="233"/>
        <v/>
      </c>
      <c r="AB514" t="str">
        <f t="shared" ca="1" si="220"/>
        <v/>
      </c>
      <c r="AC514" t="str">
        <f t="shared" ca="1" si="234"/>
        <v/>
      </c>
      <c r="AD514" t="str">
        <f t="shared" ca="1" si="234"/>
        <v/>
      </c>
      <c r="AE514" t="str">
        <f t="shared" ca="1" si="234"/>
        <v/>
      </c>
      <c r="AF514" t="str">
        <f t="shared" ca="1" si="234"/>
        <v>X</v>
      </c>
      <c r="AG514" t="str">
        <f t="shared" ca="1" si="234"/>
        <v/>
      </c>
      <c r="AH514" t="str">
        <f t="shared" ca="1" si="234"/>
        <v/>
      </c>
      <c r="AI514" t="str">
        <f t="shared" ca="1" si="234"/>
        <v/>
      </c>
      <c r="AJ514" t="str">
        <f t="shared" ca="1" si="234"/>
        <v/>
      </c>
      <c r="AK514">
        <f t="shared" ca="1" si="234"/>
        <v>-68.995099999999994</v>
      </c>
      <c r="AL514">
        <f t="shared" ca="1" si="234"/>
        <v>45.881599999999999</v>
      </c>
      <c r="AM514">
        <f t="shared" ca="1" si="234"/>
        <v>1096</v>
      </c>
    </row>
    <row r="515" spans="1:39" x14ac:dyDescent="0.25">
      <c r="A515">
        <f t="shared" ca="1" si="228"/>
        <v>2184.9</v>
      </c>
      <c r="B515">
        <f t="shared" ca="1" si="232"/>
        <v>4.2</v>
      </c>
      <c r="D515" t="str">
        <f t="shared" ca="1" si="232"/>
        <v/>
      </c>
      <c r="E515" t="str">
        <f t="shared" ca="1" si="232"/>
        <v>The Owl Trail (1570)</v>
      </c>
      <c r="F515" t="str">
        <f t="shared" ca="1" si="232"/>
        <v/>
      </c>
      <c r="G515">
        <f t="shared" ca="1" si="232"/>
        <v>266</v>
      </c>
      <c r="H515">
        <f t="shared" ca="1" si="232"/>
        <v>221</v>
      </c>
      <c r="I515" s="14" t="str">
        <f t="shared" ca="1" si="232"/>
        <v/>
      </c>
      <c r="J515" t="str">
        <f t="shared" ref="J515:V516" ca="1" si="235">IF(ISBLANK(INDIRECT(ADDRESS(ROW(),J$1,4,1,"Raw_Data"))),"",(INDIRECT(ADDRESS(ROW(),J$1,4,1,"Raw_Data"))))</f>
        <v/>
      </c>
      <c r="K515" t="str">
        <f t="shared" ca="1" si="235"/>
        <v/>
      </c>
      <c r="L515" t="str">
        <f t="shared" ca="1" si="235"/>
        <v>W- 2.2 to summit</v>
      </c>
      <c r="M515" t="str">
        <f t="shared" ca="1" si="235"/>
        <v/>
      </c>
      <c r="N515" t="str">
        <f t="shared" ca="1" si="235"/>
        <v/>
      </c>
      <c r="O515" t="str">
        <f t="shared" ca="1" si="235"/>
        <v/>
      </c>
      <c r="P515" t="str">
        <f t="shared" ca="1" si="235"/>
        <v/>
      </c>
      <c r="Q515" t="str">
        <f t="shared" ca="1" si="235"/>
        <v/>
      </c>
      <c r="R515" t="str">
        <f t="shared" ca="1" si="235"/>
        <v/>
      </c>
      <c r="S515" t="str">
        <f t="shared" ca="1" si="235"/>
        <v/>
      </c>
      <c r="T515" t="str">
        <f t="shared" ca="1" si="235"/>
        <v/>
      </c>
      <c r="U515" t="str">
        <f t="shared" ca="1" si="235"/>
        <v/>
      </c>
      <c r="V515" t="str">
        <f t="shared" ca="1" si="235"/>
        <v/>
      </c>
      <c r="W515" t="str">
        <f t="shared" ca="1" si="233"/>
        <v/>
      </c>
      <c r="X515" t="str">
        <f t="shared" ca="1" si="233"/>
        <v/>
      </c>
      <c r="Y515" t="str">
        <f t="shared" ca="1" si="233"/>
        <v/>
      </c>
      <c r="Z515" t="str">
        <f t="shared" ca="1" si="233"/>
        <v/>
      </c>
      <c r="AA515" t="str">
        <f t="shared" ca="1" si="233"/>
        <v/>
      </c>
      <c r="AB515" t="str">
        <f t="shared" ca="1" si="220"/>
        <v/>
      </c>
      <c r="AC515" t="str">
        <f t="shared" ca="1" si="234"/>
        <v/>
      </c>
      <c r="AD515" t="str">
        <f t="shared" ca="1" si="234"/>
        <v/>
      </c>
      <c r="AE515" t="str">
        <f t="shared" ca="1" si="234"/>
        <v/>
      </c>
      <c r="AF515" t="str">
        <f t="shared" ca="1" si="234"/>
        <v/>
      </c>
      <c r="AG515" t="str">
        <f t="shared" ca="1" si="234"/>
        <v/>
      </c>
      <c r="AH515" t="str">
        <f t="shared" ca="1" si="234"/>
        <v/>
      </c>
      <c r="AI515" t="str">
        <f t="shared" ca="1" si="234"/>
        <v/>
      </c>
      <c r="AJ515" t="str">
        <f t="shared" ca="1" si="234"/>
        <v/>
      </c>
      <c r="AK515" t="str">
        <f t="shared" ca="1" si="234"/>
        <v/>
      </c>
      <c r="AL515" t="str">
        <f t="shared" ca="1" si="234"/>
        <v/>
      </c>
      <c r="AM515" t="str">
        <f t="shared" ca="1" si="234"/>
        <v/>
      </c>
    </row>
    <row r="516" spans="1:39" x14ac:dyDescent="0.25">
      <c r="A516">
        <f t="shared" ref="A516:R523" ca="1" si="236">IF(ISBLANK(INDIRECT(ADDRESS(ROW(),A$1,4,1,"Raw_Data"))),"",(INDIRECT(ADDRESS(ROW(),A$1,4,1,"Raw_Data"))))</f>
        <v>2185</v>
      </c>
      <c r="B516">
        <f t="shared" ca="1" si="236"/>
        <v>4.0999999999999996</v>
      </c>
      <c r="D516" t="str">
        <f t="shared" ca="1" si="236"/>
        <v/>
      </c>
      <c r="E516" t="str">
        <f t="shared" ca="1" si="236"/>
        <v xml:space="preserve">Katahdin Stream (1500)...footbridge </v>
      </c>
      <c r="F516" t="str">
        <f t="shared" ca="1" si="236"/>
        <v/>
      </c>
      <c r="G516">
        <f t="shared" ca="1" si="236"/>
        <v>266</v>
      </c>
      <c r="H516">
        <f t="shared" ca="1" si="236"/>
        <v>221</v>
      </c>
      <c r="I516" s="14" t="str">
        <f t="shared" ca="1" si="232"/>
        <v/>
      </c>
      <c r="J516" t="str">
        <f t="shared" ca="1" si="236"/>
        <v/>
      </c>
      <c r="K516" t="str">
        <f t="shared" ca="1" si="236"/>
        <v/>
      </c>
      <c r="L516" t="str">
        <f t="shared" ca="1" si="236"/>
        <v>w</v>
      </c>
      <c r="M516" t="str">
        <f t="shared" ca="1" si="236"/>
        <v/>
      </c>
      <c r="N516" t="str">
        <f t="shared" ca="1" si="236"/>
        <v/>
      </c>
      <c r="O516" t="str">
        <f t="shared" ca="1" si="236"/>
        <v/>
      </c>
      <c r="P516" t="str">
        <f t="shared" ca="1" si="236"/>
        <v/>
      </c>
      <c r="Q516" t="str">
        <f t="shared" ca="1" si="236"/>
        <v/>
      </c>
      <c r="R516" t="str">
        <f t="shared" ca="1" si="236"/>
        <v/>
      </c>
      <c r="S516" t="str">
        <f t="shared" ca="1" si="235"/>
        <v/>
      </c>
      <c r="T516" t="str">
        <f t="shared" ca="1" si="235"/>
        <v/>
      </c>
      <c r="U516" t="str">
        <f t="shared" ca="1" si="235"/>
        <v/>
      </c>
      <c r="V516" t="str">
        <f t="shared" ca="1" si="235"/>
        <v/>
      </c>
      <c r="W516" t="str">
        <f t="shared" ca="1" si="233"/>
        <v/>
      </c>
      <c r="X516" t="str">
        <f t="shared" ca="1" si="233"/>
        <v/>
      </c>
      <c r="Y516" t="str">
        <f t="shared" ca="1" si="233"/>
        <v/>
      </c>
      <c r="Z516" t="str">
        <f t="shared" ca="1" si="233"/>
        <v/>
      </c>
      <c r="AA516" t="str">
        <f t="shared" ca="1" si="233"/>
        <v/>
      </c>
      <c r="AB516" t="str">
        <f t="shared" ca="1" si="220"/>
        <v/>
      </c>
      <c r="AC516" t="str">
        <f t="shared" ca="1" si="234"/>
        <v/>
      </c>
      <c r="AD516" t="str">
        <f t="shared" ca="1" si="234"/>
        <v/>
      </c>
      <c r="AE516" t="str">
        <f t="shared" ca="1" si="234"/>
        <v/>
      </c>
      <c r="AF516" t="str">
        <f t="shared" ca="1" si="234"/>
        <v>X</v>
      </c>
      <c r="AG516" t="str">
        <f t="shared" ca="1" si="234"/>
        <v/>
      </c>
      <c r="AH516" t="str">
        <f t="shared" ca="1" si="234"/>
        <v/>
      </c>
      <c r="AI516" t="str">
        <f t="shared" ca="1" si="234"/>
        <v/>
      </c>
      <c r="AJ516" t="str">
        <f t="shared" ca="1" si="234"/>
        <v/>
      </c>
      <c r="AK516" t="str">
        <f t="shared" ca="1" si="234"/>
        <v/>
      </c>
      <c r="AL516" t="str">
        <f t="shared" ca="1" si="234"/>
        <v/>
      </c>
      <c r="AM516" t="str">
        <f t="shared" ca="1" si="234"/>
        <v/>
      </c>
    </row>
    <row r="517" spans="1:39" x14ac:dyDescent="0.25">
      <c r="A517">
        <f t="shared" ca="1" si="236"/>
        <v>2185.1</v>
      </c>
      <c r="B517">
        <f t="shared" ref="B517:V523" ca="1" si="237">IF(ISBLANK(INDIRECT(ADDRESS(ROW(),B$1,4,1,"Raw_Data"))),"",(INDIRECT(ADDRESS(ROW(),B$1,4,1,"Raw_Data"))))</f>
        <v>4</v>
      </c>
      <c r="D517" t="str">
        <f t="shared" ca="1" si="237"/>
        <v/>
      </c>
      <c r="E517" t="str">
        <f t="shared" ca="1" si="237"/>
        <v xml:space="preserve">Katahdin Stream Falls (1550)...privy </v>
      </c>
      <c r="F517" t="str">
        <f t="shared" ca="1" si="237"/>
        <v/>
      </c>
      <c r="G517">
        <f t="shared" ca="1" si="237"/>
        <v>266</v>
      </c>
      <c r="H517">
        <f t="shared" ca="1" si="237"/>
        <v>221</v>
      </c>
      <c r="I517" s="14" t="str">
        <f t="shared" ca="1" si="232"/>
        <v/>
      </c>
      <c r="J517" t="str">
        <f t="shared" ca="1" si="237"/>
        <v/>
      </c>
      <c r="K517" t="str">
        <f t="shared" ca="1" si="237"/>
        <v/>
      </c>
      <c r="L517" t="str">
        <f t="shared" ca="1" si="237"/>
        <v>w</v>
      </c>
      <c r="M517" t="str">
        <f t="shared" ca="1" si="237"/>
        <v/>
      </c>
      <c r="N517" t="str">
        <f t="shared" ca="1" si="237"/>
        <v/>
      </c>
      <c r="O517" t="str">
        <f t="shared" ca="1" si="237"/>
        <v/>
      </c>
      <c r="P517" t="str">
        <f t="shared" ca="1" si="237"/>
        <v/>
      </c>
      <c r="Q517" t="str">
        <f t="shared" ca="1" si="237"/>
        <v/>
      </c>
      <c r="R517" t="str">
        <f t="shared" ca="1" si="237"/>
        <v/>
      </c>
      <c r="S517" t="str">
        <f t="shared" ca="1" si="237"/>
        <v/>
      </c>
      <c r="T517" t="str">
        <f t="shared" ca="1" si="237"/>
        <v/>
      </c>
      <c r="U517" t="str">
        <f t="shared" ca="1" si="237"/>
        <v/>
      </c>
      <c r="V517" t="str">
        <f t="shared" ca="1" si="237"/>
        <v/>
      </c>
      <c r="W517" t="str">
        <f t="shared" ca="1" si="233"/>
        <v/>
      </c>
      <c r="X517" t="str">
        <f t="shared" ca="1" si="233"/>
        <v/>
      </c>
      <c r="Y517" t="str">
        <f t="shared" ca="1" si="233"/>
        <v/>
      </c>
      <c r="Z517" t="str">
        <f t="shared" ca="1" si="233"/>
        <v/>
      </c>
      <c r="AA517" t="str">
        <f t="shared" ca="1" si="233"/>
        <v/>
      </c>
      <c r="AB517" t="str">
        <f t="shared" ca="1" si="220"/>
        <v/>
      </c>
      <c r="AC517" t="str">
        <f t="shared" ca="1" si="234"/>
        <v/>
      </c>
      <c r="AD517" t="str">
        <f t="shared" ca="1" si="234"/>
        <v/>
      </c>
      <c r="AE517" t="str">
        <f t="shared" ca="1" si="234"/>
        <v/>
      </c>
      <c r="AF517" t="str">
        <f t="shared" ca="1" si="234"/>
        <v>X</v>
      </c>
      <c r="AG517" t="str">
        <f t="shared" ca="1" si="234"/>
        <v/>
      </c>
      <c r="AH517" t="str">
        <f t="shared" ca="1" si="234"/>
        <v/>
      </c>
      <c r="AI517" t="str">
        <f t="shared" ca="1" si="234"/>
        <v/>
      </c>
      <c r="AJ517" t="str">
        <f t="shared" ca="1" si="234"/>
        <v/>
      </c>
      <c r="AK517" t="str">
        <f t="shared" ca="1" si="234"/>
        <v/>
      </c>
      <c r="AL517" t="str">
        <f t="shared" ca="1" si="234"/>
        <v/>
      </c>
      <c r="AM517" t="str">
        <f t="shared" ca="1" si="234"/>
        <v/>
      </c>
    </row>
    <row r="518" spans="1:39" x14ac:dyDescent="0.25">
      <c r="A518">
        <f t="shared" ca="1" si="236"/>
        <v>2186.6</v>
      </c>
      <c r="B518">
        <f t="shared" ca="1" si="237"/>
        <v>2.5</v>
      </c>
      <c r="D518" t="str">
        <f t="shared" ca="1" si="237"/>
        <v/>
      </c>
      <c r="E518" t="str">
        <f t="shared" ca="1" si="237"/>
        <v xml:space="preserve">The Cave (4500)...small slab cave </v>
      </c>
      <c r="F518" t="str">
        <f t="shared" ca="1" si="237"/>
        <v/>
      </c>
      <c r="G518">
        <f t="shared" ca="1" si="237"/>
        <v>266</v>
      </c>
      <c r="H518">
        <f t="shared" ca="1" si="237"/>
        <v>221</v>
      </c>
      <c r="I518" s="14" t="str">
        <f t="shared" ca="1" si="232"/>
        <v/>
      </c>
      <c r="J518" t="str">
        <f t="shared" ca="1" si="237"/>
        <v/>
      </c>
      <c r="K518" t="str">
        <f t="shared" ca="1" si="237"/>
        <v/>
      </c>
      <c r="L518" t="str">
        <f t="shared" ca="1" si="237"/>
        <v/>
      </c>
      <c r="M518" t="str">
        <f t="shared" ca="1" si="237"/>
        <v/>
      </c>
      <c r="N518" t="str">
        <f t="shared" ca="1" si="237"/>
        <v/>
      </c>
      <c r="O518" t="str">
        <f t="shared" ca="1" si="237"/>
        <v/>
      </c>
      <c r="P518" t="str">
        <f t="shared" ca="1" si="237"/>
        <v/>
      </c>
      <c r="Q518" t="str">
        <f t="shared" ca="1" si="237"/>
        <v/>
      </c>
      <c r="R518" t="str">
        <f t="shared" ca="1" si="237"/>
        <v/>
      </c>
      <c r="S518" t="str">
        <f t="shared" ca="1" si="237"/>
        <v/>
      </c>
      <c r="T518" t="str">
        <f t="shared" ca="1" si="237"/>
        <v/>
      </c>
      <c r="U518" t="str">
        <f t="shared" ca="1" si="237"/>
        <v/>
      </c>
      <c r="V518" t="str">
        <f t="shared" ca="1" si="237"/>
        <v/>
      </c>
      <c r="W518" t="str">
        <f t="shared" ca="1" si="233"/>
        <v/>
      </c>
      <c r="X518" t="str">
        <f t="shared" ca="1" si="233"/>
        <v/>
      </c>
      <c r="Y518" t="str">
        <f t="shared" ca="1" si="233"/>
        <v/>
      </c>
      <c r="Z518" t="str">
        <f t="shared" ca="1" si="233"/>
        <v/>
      </c>
      <c r="AA518" t="str">
        <f t="shared" ca="1" si="233"/>
        <v/>
      </c>
      <c r="AB518" t="str">
        <f t="shared" ca="1" si="220"/>
        <v/>
      </c>
      <c r="AC518" t="str">
        <f t="shared" ca="1" si="234"/>
        <v/>
      </c>
      <c r="AD518" t="str">
        <f t="shared" ca="1" si="234"/>
        <v/>
      </c>
      <c r="AE518" t="str">
        <f t="shared" ca="1" si="234"/>
        <v/>
      </c>
      <c r="AF518" t="str">
        <f t="shared" ca="1" si="234"/>
        <v/>
      </c>
      <c r="AG518" t="str">
        <f t="shared" ca="1" si="234"/>
        <v/>
      </c>
      <c r="AH518" t="str">
        <f t="shared" ca="1" si="234"/>
        <v/>
      </c>
      <c r="AI518" t="str">
        <f t="shared" ca="1" si="234"/>
        <v/>
      </c>
      <c r="AJ518" t="str">
        <f t="shared" ca="1" si="234"/>
        <v/>
      </c>
      <c r="AK518" t="str">
        <f t="shared" ca="1" si="234"/>
        <v/>
      </c>
      <c r="AL518" t="str">
        <f t="shared" ca="1" si="234"/>
        <v/>
      </c>
      <c r="AM518" t="str">
        <f t="shared" ca="1" si="234"/>
        <v/>
      </c>
    </row>
    <row r="519" spans="1:39" x14ac:dyDescent="0.25">
      <c r="A519">
        <f t="shared" ca="1" si="236"/>
        <v>2186.6999999999998</v>
      </c>
      <c r="B519">
        <f t="shared" ca="1" si="237"/>
        <v>2.4</v>
      </c>
      <c r="D519" t="str">
        <f t="shared" ca="1" si="237"/>
        <v/>
      </c>
      <c r="E519" t="str">
        <f t="shared" ca="1" si="237"/>
        <v>Hunt Spur treeline at base of The Boulders (3400)</v>
      </c>
      <c r="F519" t="str">
        <f t="shared" ca="1" si="237"/>
        <v/>
      </c>
      <c r="G519">
        <f t="shared" ca="1" si="237"/>
        <v>266</v>
      </c>
      <c r="H519">
        <f t="shared" ca="1" si="237"/>
        <v>221</v>
      </c>
      <c r="I519" s="14" t="str">
        <f t="shared" ca="1" si="232"/>
        <v/>
      </c>
      <c r="J519" t="str">
        <f t="shared" ca="1" si="237"/>
        <v/>
      </c>
      <c r="K519" t="str">
        <f t="shared" ca="1" si="237"/>
        <v/>
      </c>
      <c r="L519" t="str">
        <f t="shared" ca="1" si="237"/>
        <v/>
      </c>
      <c r="M519" t="str">
        <f t="shared" ca="1" si="237"/>
        <v/>
      </c>
      <c r="N519" t="str">
        <f t="shared" ca="1" si="237"/>
        <v/>
      </c>
      <c r="O519" t="str">
        <f t="shared" ca="1" si="237"/>
        <v/>
      </c>
      <c r="P519" t="str">
        <f t="shared" ca="1" si="237"/>
        <v/>
      </c>
      <c r="Q519" t="str">
        <f t="shared" ca="1" si="237"/>
        <v/>
      </c>
      <c r="R519" t="str">
        <f t="shared" ca="1" si="237"/>
        <v/>
      </c>
      <c r="S519" t="str">
        <f t="shared" ca="1" si="237"/>
        <v/>
      </c>
      <c r="T519" t="str">
        <f t="shared" ca="1" si="237"/>
        <v/>
      </c>
      <c r="U519" t="str">
        <f t="shared" ca="1" si="237"/>
        <v/>
      </c>
      <c r="V519" t="str">
        <f t="shared" ca="1" si="237"/>
        <v/>
      </c>
      <c r="W519" t="str">
        <f t="shared" ca="1" si="233"/>
        <v/>
      </c>
      <c r="X519" t="str">
        <f t="shared" ca="1" si="233"/>
        <v/>
      </c>
      <c r="Y519" t="str">
        <f t="shared" ca="1" si="233"/>
        <v/>
      </c>
      <c r="Z519" t="str">
        <f t="shared" ca="1" si="233"/>
        <v/>
      </c>
      <c r="AA519" t="str">
        <f t="shared" ca="1" si="233"/>
        <v/>
      </c>
      <c r="AB519" t="str">
        <f t="shared" ca="1" si="220"/>
        <v/>
      </c>
      <c r="AC519" t="str">
        <f t="shared" ca="1" si="234"/>
        <v/>
      </c>
      <c r="AD519" t="str">
        <f t="shared" ca="1" si="234"/>
        <v/>
      </c>
      <c r="AE519" t="str">
        <f t="shared" ca="1" si="234"/>
        <v/>
      </c>
      <c r="AF519" t="str">
        <f t="shared" ca="1" si="234"/>
        <v/>
      </c>
      <c r="AG519" t="str">
        <f t="shared" ca="1" si="234"/>
        <v/>
      </c>
      <c r="AH519" t="str">
        <f t="shared" ca="1" si="234"/>
        <v/>
      </c>
      <c r="AI519" t="str">
        <f t="shared" ca="1" si="234"/>
        <v/>
      </c>
      <c r="AJ519" t="str">
        <f t="shared" ca="1" si="234"/>
        <v/>
      </c>
      <c r="AK519" t="str">
        <f t="shared" ca="1" si="234"/>
        <v/>
      </c>
      <c r="AL519" t="str">
        <f t="shared" ca="1" si="234"/>
        <v/>
      </c>
      <c r="AM519" t="str">
        <f t="shared" ca="1" si="234"/>
        <v/>
      </c>
    </row>
    <row r="520" spans="1:39" x14ac:dyDescent="0.25">
      <c r="A520">
        <f t="shared" ca="1" si="236"/>
        <v>2187.5</v>
      </c>
      <c r="B520">
        <f t="shared" ca="1" si="237"/>
        <v>1.6</v>
      </c>
      <c r="D520" t="str">
        <f t="shared" ca="1" si="237"/>
        <v/>
      </c>
      <c r="E520" t="str">
        <f t="shared" ca="1" si="237"/>
        <v>Gateway to Tablelands (4600)</v>
      </c>
      <c r="F520" t="str">
        <f t="shared" ca="1" si="237"/>
        <v/>
      </c>
      <c r="G520">
        <f t="shared" ca="1" si="237"/>
        <v>266</v>
      </c>
      <c r="H520">
        <f t="shared" ca="1" si="237"/>
        <v>221</v>
      </c>
      <c r="I520" s="14" t="str">
        <f t="shared" ca="1" si="232"/>
        <v/>
      </c>
      <c r="J520" t="str">
        <f t="shared" ca="1" si="237"/>
        <v/>
      </c>
      <c r="K520" t="str">
        <f t="shared" ca="1" si="237"/>
        <v/>
      </c>
      <c r="L520" t="str">
        <f t="shared" ca="1" si="237"/>
        <v/>
      </c>
      <c r="M520" t="str">
        <f t="shared" ca="1" si="237"/>
        <v/>
      </c>
      <c r="N520" t="str">
        <f t="shared" ca="1" si="237"/>
        <v/>
      </c>
      <c r="O520" t="str">
        <f t="shared" ca="1" si="237"/>
        <v/>
      </c>
      <c r="P520" t="str">
        <f t="shared" ca="1" si="237"/>
        <v/>
      </c>
      <c r="Q520" t="str">
        <f t="shared" ca="1" si="237"/>
        <v/>
      </c>
      <c r="R520" t="str">
        <f t="shared" ca="1" si="237"/>
        <v/>
      </c>
      <c r="S520" t="str">
        <f t="shared" ca="1" si="237"/>
        <v/>
      </c>
      <c r="T520" t="str">
        <f t="shared" ca="1" si="237"/>
        <v/>
      </c>
      <c r="U520" t="str">
        <f t="shared" ca="1" si="237"/>
        <v/>
      </c>
      <c r="V520" t="str">
        <f t="shared" ca="1" si="237"/>
        <v/>
      </c>
      <c r="W520" t="str">
        <f t="shared" ca="1" si="233"/>
        <v/>
      </c>
      <c r="X520" t="str">
        <f t="shared" ca="1" si="233"/>
        <v/>
      </c>
      <c r="Y520" t="str">
        <f t="shared" ca="1" si="233"/>
        <v/>
      </c>
      <c r="Z520" t="str">
        <f t="shared" ca="1" si="233"/>
        <v/>
      </c>
      <c r="AA520" t="str">
        <f t="shared" ca="1" si="233"/>
        <v/>
      </c>
      <c r="AB520" t="str">
        <f t="shared" ca="1" si="220"/>
        <v/>
      </c>
      <c r="AC520" t="str">
        <f t="shared" ca="1" si="234"/>
        <v/>
      </c>
      <c r="AD520" t="str">
        <f t="shared" ca="1" si="234"/>
        <v/>
      </c>
      <c r="AE520" t="str">
        <f t="shared" ca="1" si="234"/>
        <v/>
      </c>
      <c r="AF520" t="str">
        <f t="shared" ca="1" si="234"/>
        <v/>
      </c>
      <c r="AG520" t="str">
        <f t="shared" ca="1" si="234"/>
        <v/>
      </c>
      <c r="AH520" t="str">
        <f t="shared" ca="1" si="234"/>
        <v/>
      </c>
      <c r="AI520" t="str">
        <f t="shared" ca="1" si="234"/>
        <v/>
      </c>
      <c r="AJ520" t="str">
        <f t="shared" ca="1" si="234"/>
        <v/>
      </c>
      <c r="AK520" t="str">
        <f t="shared" ca="1" si="234"/>
        <v/>
      </c>
      <c r="AL520" t="str">
        <f t="shared" ca="1" si="234"/>
        <v/>
      </c>
      <c r="AM520" t="str">
        <f t="shared" ca="1" si="234"/>
        <v/>
      </c>
    </row>
    <row r="521" spans="1:39" x14ac:dyDescent="0.25">
      <c r="A521">
        <f t="shared" ca="1" si="236"/>
        <v>2188.1</v>
      </c>
      <c r="B521">
        <f t="shared" ca="1" si="237"/>
        <v>1</v>
      </c>
      <c r="D521" t="str">
        <f t="shared" ca="1" si="237"/>
        <v/>
      </c>
      <c r="E521" t="str">
        <f t="shared" ca="1" si="237"/>
        <v>Thoreau Spring (4627)</v>
      </c>
      <c r="F521" t="str">
        <f t="shared" ca="1" si="237"/>
        <v/>
      </c>
      <c r="G521">
        <f t="shared" ca="1" si="237"/>
        <v>266</v>
      </c>
      <c r="H521">
        <f t="shared" ca="1" si="237"/>
        <v>221</v>
      </c>
      <c r="I521" s="14" t="str">
        <f t="shared" ca="1" si="232"/>
        <v/>
      </c>
      <c r="J521" t="str">
        <f t="shared" ca="1" si="237"/>
        <v/>
      </c>
      <c r="K521" t="str">
        <f t="shared" ca="1" si="237"/>
        <v/>
      </c>
      <c r="L521" t="str">
        <f t="shared" ca="1" si="237"/>
        <v>w</v>
      </c>
      <c r="M521" t="str">
        <f t="shared" ca="1" si="237"/>
        <v/>
      </c>
      <c r="N521" t="str">
        <f t="shared" ca="1" si="237"/>
        <v/>
      </c>
      <c r="O521" t="str">
        <f t="shared" ca="1" si="237"/>
        <v/>
      </c>
      <c r="P521" t="str">
        <f t="shared" ca="1" si="237"/>
        <v/>
      </c>
      <c r="Q521" t="str">
        <f t="shared" ca="1" si="237"/>
        <v/>
      </c>
      <c r="R521" t="str">
        <f t="shared" ca="1" si="237"/>
        <v/>
      </c>
      <c r="S521" t="str">
        <f t="shared" ca="1" si="237"/>
        <v/>
      </c>
      <c r="T521" t="str">
        <f t="shared" ca="1" si="237"/>
        <v/>
      </c>
      <c r="U521" t="str">
        <f t="shared" ca="1" si="237"/>
        <v/>
      </c>
      <c r="V521" t="str">
        <f t="shared" ca="1" si="237"/>
        <v/>
      </c>
      <c r="W521" t="str">
        <f t="shared" ca="1" si="233"/>
        <v/>
      </c>
      <c r="X521" t="str">
        <f t="shared" ca="1" si="233"/>
        <v/>
      </c>
      <c r="Y521" t="str">
        <f t="shared" ca="1" si="233"/>
        <v/>
      </c>
      <c r="Z521" t="str">
        <f t="shared" ca="1" si="233"/>
        <v/>
      </c>
      <c r="AA521" t="str">
        <f t="shared" ca="1" si="233"/>
        <v/>
      </c>
      <c r="AB521" t="str">
        <f t="shared" ca="1" si="220"/>
        <v/>
      </c>
      <c r="AC521" t="str">
        <f t="shared" ca="1" si="234"/>
        <v/>
      </c>
      <c r="AD521" t="str">
        <f t="shared" ca="1" si="234"/>
        <v/>
      </c>
      <c r="AE521" t="str">
        <f t="shared" ca="1" si="234"/>
        <v/>
      </c>
      <c r="AF521" t="str">
        <f t="shared" ca="1" si="234"/>
        <v>X</v>
      </c>
      <c r="AG521" t="str">
        <f t="shared" ca="1" si="234"/>
        <v/>
      </c>
      <c r="AH521" t="str">
        <f t="shared" ca="1" si="234"/>
        <v/>
      </c>
      <c r="AI521" t="str">
        <f t="shared" ca="1" si="234"/>
        <v/>
      </c>
      <c r="AJ521" t="str">
        <f t="shared" ca="1" si="234"/>
        <v/>
      </c>
      <c r="AK521" t="str">
        <f t="shared" ca="1" si="234"/>
        <v/>
      </c>
      <c r="AL521" t="str">
        <f t="shared" ca="1" si="234"/>
        <v/>
      </c>
      <c r="AM521" t="str">
        <f t="shared" ca="1" si="234"/>
        <v/>
      </c>
    </row>
    <row r="522" spans="1:39" x14ac:dyDescent="0.25">
      <c r="A522">
        <f t="shared" ca="1" si="236"/>
        <v>2189.1</v>
      </c>
      <c r="B522">
        <f t="shared" ca="1" si="237"/>
        <v>0</v>
      </c>
      <c r="D522" t="str">
        <f t="shared" ca="1" si="237"/>
        <v>FEATURE</v>
      </c>
      <c r="E522" t="str">
        <f t="shared" ca="1" si="237"/>
        <v xml:space="preserve">Katahdin Baxter Peak (5268)...sign plaque cairn </v>
      </c>
      <c r="F522" t="str">
        <f t="shared" ca="1" si="237"/>
        <v>Northern Terminus of the AT.</v>
      </c>
      <c r="G522">
        <f t="shared" ca="1" si="237"/>
        <v>266</v>
      </c>
      <c r="H522">
        <f t="shared" ca="1" si="237"/>
        <v>221</v>
      </c>
      <c r="I522" s="14" t="str">
        <f t="shared" ca="1" si="232"/>
        <v/>
      </c>
      <c r="J522" t="str">
        <f t="shared" ca="1" si="237"/>
        <v/>
      </c>
      <c r="K522" t="str">
        <f t="shared" ca="1" si="237"/>
        <v/>
      </c>
      <c r="L522" t="str">
        <f t="shared" ca="1" si="237"/>
        <v/>
      </c>
      <c r="M522" t="str">
        <f t="shared" ca="1" si="237"/>
        <v/>
      </c>
      <c r="N522" t="str">
        <f t="shared" ca="1" si="237"/>
        <v/>
      </c>
      <c r="O522" t="str">
        <f t="shared" ca="1" si="237"/>
        <v/>
      </c>
      <c r="P522" t="str">
        <f t="shared" ca="1" si="237"/>
        <v/>
      </c>
      <c r="Q522" t="str">
        <f t="shared" ca="1" si="237"/>
        <v/>
      </c>
      <c r="R522" t="str">
        <f t="shared" ca="1" si="237"/>
        <v/>
      </c>
      <c r="S522" t="str">
        <f t="shared" ca="1" si="237"/>
        <v/>
      </c>
      <c r="T522" t="str">
        <f t="shared" ca="1" si="237"/>
        <v/>
      </c>
      <c r="U522" t="str">
        <f t="shared" ca="1" si="237"/>
        <v/>
      </c>
      <c r="V522" t="str">
        <f t="shared" ca="1" si="237"/>
        <v/>
      </c>
      <c r="W522" t="str">
        <f t="shared" ca="1" si="233"/>
        <v/>
      </c>
      <c r="X522" t="str">
        <f t="shared" ca="1" si="233"/>
        <v/>
      </c>
      <c r="Y522" t="str">
        <f t="shared" ca="1" si="233"/>
        <v/>
      </c>
      <c r="Z522" t="str">
        <f t="shared" ca="1" si="233"/>
        <v/>
      </c>
      <c r="AA522" t="str">
        <f t="shared" ca="1" si="233"/>
        <v/>
      </c>
      <c r="AB522" t="str">
        <f t="shared" ca="1" si="220"/>
        <v/>
      </c>
      <c r="AC522" t="str">
        <f t="shared" ca="1" si="234"/>
        <v/>
      </c>
      <c r="AD522" t="str">
        <f t="shared" ca="1" si="234"/>
        <v/>
      </c>
      <c r="AE522" t="str">
        <f t="shared" ca="1" si="234"/>
        <v/>
      </c>
      <c r="AF522" t="str">
        <f t="shared" ca="1" si="234"/>
        <v/>
      </c>
      <c r="AG522" t="str">
        <f t="shared" ca="1" si="234"/>
        <v/>
      </c>
      <c r="AH522" t="str">
        <f t="shared" ca="1" si="234"/>
        <v/>
      </c>
      <c r="AI522" t="str">
        <f t="shared" ca="1" si="234"/>
        <v/>
      </c>
      <c r="AJ522" t="str">
        <f t="shared" ca="1" si="234"/>
        <v/>
      </c>
      <c r="AK522">
        <f t="shared" ca="1" si="234"/>
        <v>-68.921300000000002</v>
      </c>
      <c r="AL522">
        <f t="shared" ca="1" si="234"/>
        <v>45.904400000000003</v>
      </c>
      <c r="AM522">
        <f t="shared" ca="1" si="234"/>
        <v>5268</v>
      </c>
    </row>
    <row r="523" spans="1:39" x14ac:dyDescent="0.25">
      <c r="A523" t="str">
        <f t="shared" ca="1" si="236"/>
        <v/>
      </c>
      <c r="B523" t="str">
        <f t="shared" ca="1" si="237"/>
        <v/>
      </c>
      <c r="D523" t="str">
        <f t="shared" ca="1" si="237"/>
        <v>TOWN</v>
      </c>
      <c r="E523" t="str">
        <f t="shared" ca="1" si="237"/>
        <v>Millinocket  ME 04462</v>
      </c>
      <c r="F523" t="str">
        <f t="shared" ca="1" si="237"/>
        <v/>
      </c>
      <c r="G523" t="str">
        <f t="shared" ca="1" si="237"/>
        <v/>
      </c>
      <c r="H523">
        <f t="shared" ca="1" si="237"/>
        <v>221</v>
      </c>
      <c r="I523" s="14" t="str">
        <f t="shared" ca="1" si="232"/>
        <v/>
      </c>
      <c r="J523" t="str">
        <f t="shared" ca="1" si="237"/>
        <v/>
      </c>
      <c r="K523" t="str">
        <f t="shared" ca="1" si="237"/>
        <v/>
      </c>
      <c r="L523" t="str">
        <f t="shared" ca="1" si="237"/>
        <v/>
      </c>
      <c r="M523" t="str">
        <f t="shared" ca="1" si="237"/>
        <v/>
      </c>
      <c r="N523" t="str">
        <f t="shared" ca="1" si="237"/>
        <v/>
      </c>
      <c r="O523" t="str">
        <f t="shared" ca="1" si="237"/>
        <v/>
      </c>
      <c r="P523" t="str">
        <f t="shared" ca="1" si="237"/>
        <v/>
      </c>
      <c r="Q523" t="str">
        <f t="shared" ca="1" si="237"/>
        <v/>
      </c>
      <c r="R523" t="str">
        <f t="shared" ca="1" si="237"/>
        <v/>
      </c>
      <c r="S523" t="str">
        <f t="shared" ca="1" si="237"/>
        <v/>
      </c>
      <c r="T523" t="str">
        <f t="shared" ca="1" si="237"/>
        <v/>
      </c>
      <c r="U523" t="str">
        <f t="shared" ca="1" si="237"/>
        <v/>
      </c>
      <c r="V523" t="str">
        <f t="shared" ca="1" si="237"/>
        <v/>
      </c>
      <c r="W523" t="str">
        <f t="shared" ca="1" si="233"/>
        <v/>
      </c>
      <c r="X523" t="str">
        <f t="shared" ca="1" si="233"/>
        <v/>
      </c>
      <c r="Y523" t="str">
        <f t="shared" ca="1" si="233"/>
        <v/>
      </c>
      <c r="Z523" t="str">
        <f t="shared" ca="1" si="233"/>
        <v/>
      </c>
      <c r="AA523" t="str">
        <f t="shared" ca="1" si="233"/>
        <v/>
      </c>
      <c r="AB523" t="str">
        <f t="shared" ca="1" si="220"/>
        <v/>
      </c>
      <c r="AC523" t="str">
        <f t="shared" ca="1" si="234"/>
        <v/>
      </c>
      <c r="AD523" t="str">
        <f t="shared" ca="1" si="234"/>
        <v/>
      </c>
      <c r="AE523" t="str">
        <f t="shared" ca="1" si="234"/>
        <v/>
      </c>
      <c r="AF523" t="str">
        <f t="shared" ca="1" si="234"/>
        <v/>
      </c>
      <c r="AG523" t="str">
        <f t="shared" ca="1" si="234"/>
        <v/>
      </c>
      <c r="AH523">
        <f t="shared" ca="1" si="234"/>
        <v>17</v>
      </c>
      <c r="AI523" t="str">
        <f t="shared" ca="1" si="234"/>
        <v>M-F 9-4, Sa 9-11:30</v>
      </c>
      <c r="AJ523" t="str">
        <f t="shared" ca="1" si="234"/>
        <v>(207) 723-5921</v>
      </c>
      <c r="AK523" t="str">
        <f t="shared" ca="1" si="234"/>
        <v/>
      </c>
      <c r="AL523" t="str">
        <f t="shared" ca="1" si="234"/>
        <v/>
      </c>
      <c r="AM523" t="str">
        <f t="shared" ca="1" si="234"/>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Raw_Data</vt:lpstr>
      <vt:lpstr>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Dan</cp:lastModifiedBy>
  <dcterms:created xsi:type="dcterms:W3CDTF">2016-05-24T21:01:04Z</dcterms:created>
  <dcterms:modified xsi:type="dcterms:W3CDTF">2016-05-30T04:30:32Z</dcterms:modified>
</cp:coreProperties>
</file>